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4350" yWindow="-315" windowWidth="10290" windowHeight="7920" tabRatio="649" activeTab="6"/>
  </bookViews>
  <sheets>
    <sheet name="SUMMARY" sheetId="9" r:id="rId1"/>
    <sheet name="CityFederal-S&amp;L" sheetId="2" r:id="rId2"/>
    <sheet name="CityFederal-docs" sheetId="11" r:id="rId3"/>
    <sheet name="Aames Home Loan" sheetId="5" r:id="rId4"/>
    <sheet name="Aames-doc" sheetId="10" r:id="rId5"/>
    <sheet name="Fremont Home Loan" sheetId="6" r:id="rId6"/>
    <sheet name="Fremont-docs" sheetId="12" r:id="rId7"/>
    <sheet name="Fremont - corrected" sheetId="7" r:id="rId8"/>
    <sheet name="Payment-Corrections" sheetId="3" r:id="rId9"/>
    <sheet name="BLANK-schedule" sheetId="8" r:id="rId10"/>
  </sheets>
  <externalReferences>
    <externalReference r:id="rId11"/>
  </externalReferences>
  <definedNames>
    <definedName name="Beg_Bal" localSheetId="3">'Aames Home Loan'!$C$18:$C$497</definedName>
    <definedName name="Beg_Bal" localSheetId="9">'BLANK-schedule'!$C$18:$C$497</definedName>
    <definedName name="Beg_Bal" localSheetId="1">'CityFederal-S&amp;L'!$C$18:$C$497</definedName>
    <definedName name="Beg_Bal" localSheetId="7">'Fremont - corrected'!$C$18:$C$497</definedName>
    <definedName name="Beg_Bal" localSheetId="5">'Fremont Home Loan'!$C$18:$C$497</definedName>
    <definedName name="Beg_Bal">#REF!</definedName>
    <definedName name="Cum_Int" localSheetId="3">'Aames Home Loan'!$J$18:$J$497</definedName>
    <definedName name="Cum_Int" localSheetId="9">'BLANK-schedule'!$J$18:$J$497</definedName>
    <definedName name="Cum_Int" localSheetId="1">'CityFederal-S&amp;L'!$J$18:$J$497</definedName>
    <definedName name="Cum_Int" localSheetId="7">'Fremont - corrected'!$J$18:$J$497</definedName>
    <definedName name="Cum_Int" localSheetId="5">'Fremont Home Loan'!$J$18:$J$497</definedName>
    <definedName name="Cum_Int">#REF!</definedName>
    <definedName name="Data" localSheetId="3">'Aames Home Loan'!$A$18:$J$497</definedName>
    <definedName name="Data" localSheetId="9">'BLANK-schedule'!$A$18:$J$497</definedName>
    <definedName name="Data" localSheetId="1">'CityFederal-S&amp;L'!$A$18:$J$497</definedName>
    <definedName name="Data" localSheetId="7">'Fremont - corrected'!$A$18:$J$497</definedName>
    <definedName name="Data" localSheetId="5">'Fremont Home Loan'!$A$18:$J$497</definedName>
    <definedName name="Data">#REF!</definedName>
    <definedName name="End_Bal" localSheetId="3">'Aames Home Loan'!$I$18:$I$497</definedName>
    <definedName name="End_Bal" localSheetId="9">'BLANK-schedule'!$I$18:$I$497</definedName>
    <definedName name="End_Bal" localSheetId="1">'CityFederal-S&amp;L'!$I$18:$I$497</definedName>
    <definedName name="End_Bal" localSheetId="7">'Fremont - corrected'!$I$18:$I$497</definedName>
    <definedName name="End_Bal" localSheetId="5">'Fremont Home Loan'!$I$18:$I$497</definedName>
    <definedName name="End_Bal">#REF!</definedName>
    <definedName name="Extra_Pay" localSheetId="3">'Aames Home Loan'!$E$18:$E$497</definedName>
    <definedName name="Extra_Pay" localSheetId="9">'BLANK-schedule'!$E$18:$E$497</definedName>
    <definedName name="Extra_Pay" localSheetId="1">'CityFederal-S&amp;L'!$E$18:$E$497</definedName>
    <definedName name="Extra_Pay" localSheetId="7">'Fremont - corrected'!$E$18:$E$497</definedName>
    <definedName name="Extra_Pay" localSheetId="5">'Fremont Home Loan'!$E$18:$E$497</definedName>
    <definedName name="Extra_Pay">#REF!</definedName>
    <definedName name="Full_Print" localSheetId="3">'Aames Home Loan'!$A$1:$J$497</definedName>
    <definedName name="Full_Print" localSheetId="9">'BLANK-schedule'!$A$1:$J$497</definedName>
    <definedName name="Full_Print" localSheetId="1">'CityFederal-S&amp;L'!$A$1:$J$497</definedName>
    <definedName name="Full_Print" localSheetId="7">'Fremont - corrected'!$A$1:$J$497</definedName>
    <definedName name="Full_Print" localSheetId="5">'Fremont Home Loan'!$A$1:$J$497</definedName>
    <definedName name="Full_Print">#REF!</definedName>
    <definedName name="Header_Row" localSheetId="3">ROW('Aames Home Loan'!$17:$17)</definedName>
    <definedName name="Header_Row" localSheetId="9">ROW('BLANK-schedule'!$17:$17)</definedName>
    <definedName name="Header_Row" localSheetId="1">ROW('CityFederal-S&amp;L'!$17:$17)</definedName>
    <definedName name="Header_Row" localSheetId="7">ROW('Fremont - corrected'!$17:$17)</definedName>
    <definedName name="Header_Row" localSheetId="5">ROW('Fremont Home Loan'!$17:$17)</definedName>
    <definedName name="Header_Row">ROW(#REF!)</definedName>
    <definedName name="Int" localSheetId="3">'Aames Home Loan'!$H$18:$H$497</definedName>
    <definedName name="Int" localSheetId="9">'BLANK-schedule'!$H$18:$H$497</definedName>
    <definedName name="Int" localSheetId="1">'CityFederal-S&amp;L'!$H$18:$H$497</definedName>
    <definedName name="Int" localSheetId="7">'Fremont - corrected'!$H$18:$H$497</definedName>
    <definedName name="Int" localSheetId="5">'Fremont Home Loan'!$H$18:$H$497</definedName>
    <definedName name="Int">#REF!</definedName>
    <definedName name="Interest_Rate" localSheetId="3">'Aames Home Loan'!$D$6</definedName>
    <definedName name="Interest_Rate" localSheetId="9">'BLANK-schedule'!$D$6</definedName>
    <definedName name="Interest_Rate" localSheetId="1">'CityFederal-S&amp;L'!$D$6</definedName>
    <definedName name="Interest_Rate" localSheetId="7">'Fremont - corrected'!$D$6</definedName>
    <definedName name="Interest_Rate" localSheetId="5">'Fremont Home Loan'!$D$6</definedName>
    <definedName name="Interest_Rate">#REF!</definedName>
    <definedName name="Last_Row" localSheetId="3">IF('Aames Home Loan'!Values_Entered,'Aames Home Loan'!Header_Row+'Aames Home Loan'!Number_of_Payments,'Aames Home Loan'!Header_Row)</definedName>
    <definedName name="Last_Row" localSheetId="9">IF('BLANK-schedule'!Values_Entered,'BLANK-schedule'!Header_Row+'BLANK-schedule'!Number_of_Payments,'BLANK-schedule'!Header_Row)</definedName>
    <definedName name="Last_Row" localSheetId="1">IF('CityFederal-S&amp;L'!Values_Entered,'CityFederal-S&amp;L'!Header_Row+'CityFederal-S&amp;L'!Number_of_Payments,'CityFederal-S&amp;L'!Header_Row)</definedName>
    <definedName name="Last_Row" localSheetId="7">IF('Fremont - corrected'!Values_Entered,'Fremont - corrected'!Header_Row+'Fremont - corrected'!Number_of_Payments,'Fremont - corrected'!Header_Row)</definedName>
    <definedName name="Last_Row" localSheetId="5">IF('Fremont Home Loan'!Values_Entered,'Fremont Home Loan'!Header_Row+'Fremont Home Loan'!Number_of_Payments,'Fremont Home Loan'!Header_Row)</definedName>
    <definedName name="Last_Row">IF(Values_Entered,Header_Row+Number_of_Payments,Header_Row)</definedName>
    <definedName name="Loan_Amount" localSheetId="3">'Aames Home Loan'!$D$5</definedName>
    <definedName name="Loan_Amount" localSheetId="9">'BLANK-schedule'!$D$5</definedName>
    <definedName name="Loan_Amount" localSheetId="1">'CityFederal-S&amp;L'!$D$5</definedName>
    <definedName name="Loan_Amount" localSheetId="7">'Fremont - corrected'!$D$5</definedName>
    <definedName name="Loan_Amount" localSheetId="5">'Fremont Home Loan'!$D$5</definedName>
    <definedName name="Loan_Amount">#REF!</definedName>
    <definedName name="Loan_Start" localSheetId="3">'Aames Home Loan'!$D$9</definedName>
    <definedName name="Loan_Start" localSheetId="9">'BLANK-schedule'!$D$9</definedName>
    <definedName name="Loan_Start" localSheetId="1">'CityFederal-S&amp;L'!$D$9</definedName>
    <definedName name="Loan_Start" localSheetId="7">'Fremont - corrected'!$D$9</definedName>
    <definedName name="Loan_Start" localSheetId="5">'Fremont Home Loan'!$D$9</definedName>
    <definedName name="Loan_Start">#REF!</definedName>
    <definedName name="Loan_Years" localSheetId="3">'Aames Home Loan'!$D$7</definedName>
    <definedName name="Loan_Years" localSheetId="9">'BLANK-schedule'!$D$7</definedName>
    <definedName name="Loan_Years" localSheetId="1">'CityFederal-S&amp;L'!$D$7</definedName>
    <definedName name="Loan_Years" localSheetId="7">'Fremont - corrected'!$D$7</definedName>
    <definedName name="Loan_Years" localSheetId="5">'Fremont Home Loan'!$D$7</definedName>
    <definedName name="Loan_Years">#REF!</definedName>
    <definedName name="Num_Pmt_Per_Year" localSheetId="3">'Aames Home Loan'!$D$8</definedName>
    <definedName name="Num_Pmt_Per_Year" localSheetId="9">'BLANK-schedule'!$D$8</definedName>
    <definedName name="Num_Pmt_Per_Year" localSheetId="1">'CityFederal-S&amp;L'!$D$8</definedName>
    <definedName name="Num_Pmt_Per_Year" localSheetId="7">'Fremont - corrected'!$D$8</definedName>
    <definedName name="Num_Pmt_Per_Year" localSheetId="5">'Fremont Home Loan'!$D$8</definedName>
    <definedName name="Num_Pmt_Per_Year">#REF!</definedName>
    <definedName name="Number_of_Payments" localSheetId="3">MATCH(0.01,'Aames Home Loan'!End_Bal,-1)+1</definedName>
    <definedName name="Number_of_Payments" localSheetId="9">MATCH(0.01,'BLANK-schedule'!End_Bal,-1)+1</definedName>
    <definedName name="Number_of_Payments" localSheetId="1">MATCH(0.01,'CityFederal-S&amp;L'!End_Bal,-1)+1</definedName>
    <definedName name="Number_of_Payments" localSheetId="7">MATCH(0.01,'Fremont - corrected'!End_Bal,-1)+1</definedName>
    <definedName name="Number_of_Payments" localSheetId="5">MATCH(0.01,'Fremont Home Loan'!End_Bal,-1)+1</definedName>
    <definedName name="Number_of_Payments">MATCH(0.01,End_Bal,-1)+1</definedName>
    <definedName name="Pay_Date" localSheetId="3">'Aames Home Loan'!$B$18:$B$497</definedName>
    <definedName name="Pay_Date" localSheetId="9">'BLANK-schedule'!$B$18:$B$497</definedName>
    <definedName name="Pay_Date" localSheetId="1">'CityFederal-S&amp;L'!$B$18:$B$497</definedName>
    <definedName name="Pay_Date" localSheetId="7">'Fremont - corrected'!$B$18:$B$497</definedName>
    <definedName name="Pay_Date" localSheetId="5">'Fremont Home Loan'!$B$18:$B$497</definedName>
    <definedName name="Pay_Date">#REF!</definedName>
    <definedName name="Pay_Num" localSheetId="3">'Aames Home Loan'!$A$18:$A$497</definedName>
    <definedName name="Pay_Num" localSheetId="9">'BLANK-schedule'!$A$18:$A$497</definedName>
    <definedName name="Pay_Num" localSheetId="1">'CityFederal-S&amp;L'!$A$18:$A$497</definedName>
    <definedName name="Pay_Num" localSheetId="7">'Fremont - corrected'!$A$18:$A$497</definedName>
    <definedName name="Pay_Num" localSheetId="5">'Fremont Home Loan'!$A$18:$A$497</definedName>
    <definedName name="Pay_Num">#REF!</definedName>
    <definedName name="Payment_Date" localSheetId="3">DATE(YEAR('Aames Home Loan'!Loan_Start),MONTH('Aames Home Loan'!Loan_Start)+Payment_Number,DAY('Aames Home Loan'!Loan_Start))</definedName>
    <definedName name="Payment_Date" localSheetId="9">DATE(YEAR('BLANK-schedule'!Loan_Start),MONTH('BLANK-schedule'!Loan_Start)+Payment_Number,DAY('BLANK-schedule'!Loan_Start))</definedName>
    <definedName name="Payment_Date" localSheetId="1">DATE(YEAR('CityFederal-S&amp;L'!Loan_Start),MONTH('CityFederal-S&amp;L'!Loan_Start)+Payment_Number,DAY('CityFederal-S&amp;L'!Loan_Start))</definedName>
    <definedName name="Payment_Date" localSheetId="7">DATE(YEAR('Fremont - corrected'!Loan_Start),MONTH('Fremont - corrected'!Loan_Start)+Payment_Number,DAY('Fremont - corrected'!Loan_Start))</definedName>
    <definedName name="Payment_Date" localSheetId="5">DATE(YEAR('Fremont Home Loan'!Loan_Start),MONTH('Fremont Home Loan'!Loan_Start)+Payment_Number,DAY('Fremont Home Loan'!Loan_Start))</definedName>
    <definedName name="Payment_Date">DATE(YEAR(Loan_Start),MONTH(Loan_Start)+Payment_Number,DAY(Loan_Start))</definedName>
    <definedName name="Princ" localSheetId="3">'Aames Home Loan'!$G$18:$G$497</definedName>
    <definedName name="Princ" localSheetId="9">'BLANK-schedule'!$G$18:$G$497</definedName>
    <definedName name="Princ" localSheetId="1">'CityFederal-S&amp;L'!$G$18:$G$497</definedName>
    <definedName name="Princ" localSheetId="7">'Fremont - corrected'!$G$18:$G$497</definedName>
    <definedName name="Princ" localSheetId="5">'Fremont Home Loan'!$G$18:$G$497</definedName>
    <definedName name="Princ">#REF!</definedName>
    <definedName name="_xlnm.Print_Area" localSheetId="3">OFFSET('Aames Home Loan'!Full_Print,0,0,'Aames Home Loan'!Last_Row)</definedName>
    <definedName name="_xlnm.Print_Area" localSheetId="9">OFFSET('BLANK-schedule'!Full_Print,0,0,'BLANK-schedule'!Last_Row)</definedName>
    <definedName name="_xlnm.Print_Area" localSheetId="1">OFFSET('CityFederal-S&amp;L'!Full_Print,0,0,'CityFederal-S&amp;L'!Last_Row)</definedName>
    <definedName name="_xlnm.Print_Area" localSheetId="7">OFFSET('Fremont - corrected'!Full_Print,0,0,'Fremont - corrected'!Last_Row)</definedName>
    <definedName name="_xlnm.Print_Area" localSheetId="5">OFFSET('Fremont Home Loan'!Full_Print,0,0,'Fremont Home Loan'!Last_Row)</definedName>
    <definedName name="_xlnm.Print_Area" localSheetId="8">'Payment-Corrections'!$B$2:$D$19</definedName>
    <definedName name="_xlnm.Print_Area" localSheetId="0">SUMMARY!$B$2:$K$30</definedName>
    <definedName name="Print_Area_Reset" localSheetId="3">OFFSET('Aames Home Loan'!Full_Print,0,0,'Aames Home Loan'!Last_Row)</definedName>
    <definedName name="Print_Area_Reset" localSheetId="9">OFFSET('BLANK-schedule'!Full_Print,0,0,'BLANK-schedule'!Last_Row)</definedName>
    <definedName name="Print_Area_Reset" localSheetId="1">OFFSET('CityFederal-S&amp;L'!Full_Print,0,0,'CityFederal-S&amp;L'!Last_Row)</definedName>
    <definedName name="Print_Area_Reset" localSheetId="7">OFFSET('Fremont - corrected'!Full_Print,0,0,'Fremont - corrected'!Last_Row)</definedName>
    <definedName name="Print_Area_Reset" localSheetId="5">OFFSET('Fremont Home Loan'!Full_Print,0,0,'Fremont Home Loan'!Last_Row)</definedName>
    <definedName name="Print_Area_Reset">OFFSET(Full_Print,0,0,Last_Row)</definedName>
    <definedName name="_xlnm.Print_Titles" localSheetId="3">'Aames Home Loan'!$14:$17</definedName>
    <definedName name="_xlnm.Print_Titles" localSheetId="9">'BLANK-schedule'!$14:$17</definedName>
    <definedName name="_xlnm.Print_Titles" localSheetId="1">'CityFederal-S&amp;L'!$14:$17</definedName>
    <definedName name="_xlnm.Print_Titles" localSheetId="7">'Fremont - corrected'!$14:$17</definedName>
    <definedName name="_xlnm.Print_Titles" localSheetId="5">'Fremont Home Loan'!$14:$17</definedName>
    <definedName name="Sched_Pay" localSheetId="3">'Aames Home Loan'!$D$18:$D$497</definedName>
    <definedName name="Sched_Pay" localSheetId="9">'BLANK-schedule'!$D$18:$D$497</definedName>
    <definedName name="Sched_Pay" localSheetId="1">'CityFederal-S&amp;L'!$D$18:$D$497</definedName>
    <definedName name="Sched_Pay" localSheetId="7">'Fremont - corrected'!$D$18:$D$497</definedName>
    <definedName name="Sched_Pay" localSheetId="5">'Fremont Home Loan'!$D$18:$D$497</definedName>
    <definedName name="Sched_Pay">#REF!</definedName>
    <definedName name="Scheduled_Extra_Payments" localSheetId="3">'Aames Home Loan'!$D$10</definedName>
    <definedName name="Scheduled_Extra_Payments" localSheetId="9">'BLANK-schedule'!$D$10</definedName>
    <definedName name="Scheduled_Extra_Payments" localSheetId="1">'CityFederal-S&amp;L'!$D$10</definedName>
    <definedName name="Scheduled_Extra_Payments" localSheetId="7">'Fremont - corrected'!$D$10</definedName>
    <definedName name="Scheduled_Extra_Payments" localSheetId="5">'Fremont Home Loan'!$D$10</definedName>
    <definedName name="Scheduled_Extra_Payments">#REF!</definedName>
    <definedName name="Scheduled_Interest_Rate" localSheetId="3">'Aames Home Loan'!$D$6</definedName>
    <definedName name="Scheduled_Interest_Rate" localSheetId="9">'BLANK-schedule'!$D$6</definedName>
    <definedName name="Scheduled_Interest_Rate" localSheetId="1">'CityFederal-S&amp;L'!$D$6</definedName>
    <definedName name="Scheduled_Interest_Rate" localSheetId="7">'Fremont - corrected'!$D$6</definedName>
    <definedName name="Scheduled_Interest_Rate" localSheetId="5">'Fremont Home Loan'!$D$6</definedName>
    <definedName name="Scheduled_Interest_Rate">#REF!</definedName>
    <definedName name="Scheduled_Monthly_Payment" localSheetId="3">'Aames Home Loan'!$J$5</definedName>
    <definedName name="Scheduled_Monthly_Payment" localSheetId="9">'BLANK-schedule'!$J$5</definedName>
    <definedName name="Scheduled_Monthly_Payment" localSheetId="1">'CityFederal-S&amp;L'!$J$5</definedName>
    <definedName name="Scheduled_Monthly_Payment" localSheetId="7">'Fremont - corrected'!$J$5</definedName>
    <definedName name="Scheduled_Monthly_Payment" localSheetId="5">'Fremont Home Loan'!$J$5</definedName>
    <definedName name="Scheduled_Monthly_Payment">#REF!</definedName>
    <definedName name="Total_Interest" localSheetId="3">'Aames Home Loan'!$J$9</definedName>
    <definedName name="Total_Interest" localSheetId="9">'BLANK-schedule'!$J$9</definedName>
    <definedName name="Total_Interest" localSheetId="1">'CityFederal-S&amp;L'!$J$9</definedName>
    <definedName name="Total_Interest" localSheetId="7">'Fremont - corrected'!$J$9</definedName>
    <definedName name="Total_Interest" localSheetId="5">'Fremont Home Loan'!$J$9</definedName>
    <definedName name="Total_Interest">#REF!</definedName>
    <definedName name="Total_Pay" localSheetId="3">'Aames Home Loan'!$F$18:$F$497</definedName>
    <definedName name="Total_Pay" localSheetId="9">'BLANK-schedule'!$F$18:$F$497</definedName>
    <definedName name="Total_Pay" localSheetId="1">'CityFederal-S&amp;L'!$F$18:$F$497</definedName>
    <definedName name="Total_Pay" localSheetId="7">'Fremont - corrected'!$F$18:$F$497</definedName>
    <definedName name="Total_Pay" localSheetId="5">'Fremont Home Loan'!$F$18:$F$497</definedName>
    <definedName name="Total_Pay">#REF!</definedName>
    <definedName name="Values_Entered" localSheetId="3">IF('Aames Home Loan'!Loan_Amount*'Aames Home Loan'!Interest_Rate*'Aames Home Loan'!Loan_Years*'Aames Home Loan'!Loan_Start&gt;0,1,0)</definedName>
    <definedName name="Values_Entered" localSheetId="9">IF('BLANK-schedule'!Loan_Amount*'BLANK-schedule'!Interest_Rate*'BLANK-schedule'!Loan_Years*'BLANK-schedule'!Loan_Start&gt;0,1,0)</definedName>
    <definedName name="Values_Entered" localSheetId="1">IF('CityFederal-S&amp;L'!Loan_Amount*'CityFederal-S&amp;L'!Interest_Rate*'CityFederal-S&amp;L'!Loan_Years*'CityFederal-S&amp;L'!Loan_Start&gt;0,1,0)</definedName>
    <definedName name="Values_Entered" localSheetId="7">IF('Fremont - corrected'!Loan_Amount*'Fremont - corrected'!Interest_Rate*'Fremont - corrected'!Loan_Years*'Fremont - corrected'!Loan_Start&gt;0,1,0)</definedName>
    <definedName name="Values_Entered" localSheetId="5">IF('Fremont Home Loan'!Loan_Amount*'Fremont Home Loan'!Interest_Rate*'Fremont Home Loan'!Loan_Years*'Fremont Home Loan'!Loan_Start&gt;0,1,0)</definedName>
    <definedName name="Values_Entered">IF(Loan_Amount*Interest_Rate*Loan_Years*Loan_Start&gt;0,1,0)</definedName>
  </definedNames>
  <calcPr calcId="145621"/>
  <webPublishing codePage="1252"/>
</workbook>
</file>

<file path=xl/calcChain.xml><?xml version="1.0" encoding="utf-8"?>
<calcChain xmlns="http://schemas.openxmlformats.org/spreadsheetml/2006/main">
  <c r="D10" i="3" l="1"/>
  <c r="C18" i="3"/>
  <c r="C10" i="3" s="1"/>
  <c r="D12" i="3" l="1"/>
  <c r="J15" i="9" s="1"/>
  <c r="J17" i="9" s="1"/>
  <c r="J25" i="9" s="1"/>
  <c r="I15" i="9"/>
  <c r="J13" i="9"/>
  <c r="J9" i="9"/>
  <c r="I9" i="9"/>
  <c r="I3" i="9"/>
  <c r="J3" i="9"/>
  <c r="K5" i="9"/>
  <c r="K7" i="9"/>
  <c r="K11" i="9"/>
  <c r="K13" i="9"/>
  <c r="K15" i="9" l="1"/>
  <c r="K21" i="9" s="1"/>
  <c r="K9" i="9"/>
  <c r="K3" i="9"/>
  <c r="H497" i="8"/>
  <c r="G497" i="8"/>
  <c r="D497" i="8"/>
  <c r="C497" i="8"/>
  <c r="A497" i="8"/>
  <c r="A496" i="8"/>
  <c r="H495" i="8"/>
  <c r="G495" i="8"/>
  <c r="D495" i="8"/>
  <c r="C495" i="8"/>
  <c r="A495" i="8"/>
  <c r="A494" i="8"/>
  <c r="H493" i="8"/>
  <c r="G493" i="8"/>
  <c r="D493" i="8"/>
  <c r="C493" i="8"/>
  <c r="A493" i="8"/>
  <c r="A492" i="8"/>
  <c r="D491" i="8"/>
  <c r="A491" i="8"/>
  <c r="C490" i="8"/>
  <c r="A490" i="8"/>
  <c r="H489" i="8"/>
  <c r="D489" i="8"/>
  <c r="C489" i="8"/>
  <c r="A489" i="8"/>
  <c r="G488" i="8"/>
  <c r="C488" i="8"/>
  <c r="B488" i="8"/>
  <c r="A488" i="8"/>
  <c r="A487" i="8"/>
  <c r="C487" i="8" s="1"/>
  <c r="A486" i="8"/>
  <c r="A485" i="8"/>
  <c r="A484" i="8"/>
  <c r="D483" i="8"/>
  <c r="A483" i="8"/>
  <c r="C482" i="8"/>
  <c r="A482" i="8"/>
  <c r="H481" i="8"/>
  <c r="D481" i="8"/>
  <c r="C481" i="8"/>
  <c r="A481" i="8"/>
  <c r="G480" i="8"/>
  <c r="C480" i="8"/>
  <c r="B480" i="8"/>
  <c r="A480" i="8"/>
  <c r="H479" i="8"/>
  <c r="G479" i="8"/>
  <c r="A479" i="8"/>
  <c r="G478" i="8"/>
  <c r="A478" i="8"/>
  <c r="G477" i="8"/>
  <c r="A477" i="8"/>
  <c r="A476" i="8"/>
  <c r="D475" i="8"/>
  <c r="A475" i="8"/>
  <c r="C474" i="8"/>
  <c r="A474" i="8"/>
  <c r="H473" i="8"/>
  <c r="D473" i="8"/>
  <c r="C473" i="8"/>
  <c r="A473" i="8"/>
  <c r="G472" i="8"/>
  <c r="C472" i="8"/>
  <c r="B472" i="8"/>
  <c r="A472" i="8"/>
  <c r="A471" i="8"/>
  <c r="A470" i="8"/>
  <c r="B470" i="8" s="1"/>
  <c r="A469" i="8"/>
  <c r="A468" i="8"/>
  <c r="D467" i="8"/>
  <c r="A467" i="8"/>
  <c r="C466" i="8"/>
  <c r="A466" i="8"/>
  <c r="H465" i="8"/>
  <c r="D465" i="8"/>
  <c r="C465" i="8"/>
  <c r="A465" i="8"/>
  <c r="G464" i="8"/>
  <c r="C464" i="8"/>
  <c r="B464" i="8"/>
  <c r="A464" i="8"/>
  <c r="A463" i="8"/>
  <c r="H463" i="8" s="1"/>
  <c r="H462" i="8"/>
  <c r="G462" i="8"/>
  <c r="D462" i="8"/>
  <c r="C462" i="8"/>
  <c r="B462" i="8"/>
  <c r="A462" i="8"/>
  <c r="D461" i="8"/>
  <c r="A461" i="8"/>
  <c r="H460" i="8"/>
  <c r="G460" i="8"/>
  <c r="D460" i="8"/>
  <c r="C460" i="8"/>
  <c r="B460" i="8"/>
  <c r="A460" i="8"/>
  <c r="H459" i="8"/>
  <c r="D459" i="8"/>
  <c r="A459" i="8"/>
  <c r="H458" i="8"/>
  <c r="G458" i="8"/>
  <c r="D458" i="8"/>
  <c r="C458" i="8"/>
  <c r="B458" i="8"/>
  <c r="A458" i="8"/>
  <c r="H457" i="8"/>
  <c r="A457" i="8"/>
  <c r="H456" i="8"/>
  <c r="G456" i="8"/>
  <c r="D456" i="8"/>
  <c r="C456" i="8"/>
  <c r="B456" i="8"/>
  <c r="A456" i="8"/>
  <c r="A455" i="8"/>
  <c r="H454" i="8"/>
  <c r="G454" i="8"/>
  <c r="D454" i="8"/>
  <c r="C454" i="8"/>
  <c r="B454" i="8"/>
  <c r="A454" i="8"/>
  <c r="A453" i="8"/>
  <c r="D453" i="8" s="1"/>
  <c r="H452" i="8"/>
  <c r="G452" i="8"/>
  <c r="D452" i="8"/>
  <c r="C452" i="8"/>
  <c r="B452" i="8"/>
  <c r="A452" i="8"/>
  <c r="H451" i="8"/>
  <c r="D451" i="8"/>
  <c r="A451" i="8"/>
  <c r="H450" i="8"/>
  <c r="G450" i="8"/>
  <c r="D450" i="8"/>
  <c r="C450" i="8"/>
  <c r="B450" i="8"/>
  <c r="A450" i="8"/>
  <c r="H449" i="8"/>
  <c r="A449" i="8"/>
  <c r="H448" i="8"/>
  <c r="G448" i="8"/>
  <c r="D448" i="8"/>
  <c r="C448" i="8"/>
  <c r="B448" i="8"/>
  <c r="A448" i="8"/>
  <c r="A447" i="8"/>
  <c r="H446" i="8"/>
  <c r="G446" i="8"/>
  <c r="D446" i="8"/>
  <c r="C446" i="8"/>
  <c r="B446" i="8"/>
  <c r="A446" i="8"/>
  <c r="A445" i="8"/>
  <c r="H444" i="8"/>
  <c r="G444" i="8"/>
  <c r="D444" i="8"/>
  <c r="C444" i="8"/>
  <c r="B444" i="8"/>
  <c r="A444" i="8"/>
  <c r="H443" i="8"/>
  <c r="D443" i="8"/>
  <c r="A443" i="8"/>
  <c r="H442" i="8"/>
  <c r="G442" i="8"/>
  <c r="D442" i="8"/>
  <c r="C442" i="8"/>
  <c r="B442" i="8"/>
  <c r="A442" i="8"/>
  <c r="H441" i="8"/>
  <c r="D441" i="8"/>
  <c r="B441" i="8"/>
  <c r="A441" i="8"/>
  <c r="H440" i="8"/>
  <c r="G440" i="8"/>
  <c r="D440" i="8"/>
  <c r="C440" i="8"/>
  <c r="B440" i="8"/>
  <c r="A440" i="8"/>
  <c r="H439" i="8"/>
  <c r="D439" i="8"/>
  <c r="B439" i="8"/>
  <c r="A439" i="8"/>
  <c r="H438" i="8"/>
  <c r="G438" i="8"/>
  <c r="D438" i="8"/>
  <c r="C438" i="8"/>
  <c r="B438" i="8"/>
  <c r="A438" i="8"/>
  <c r="H437" i="8"/>
  <c r="D437" i="8"/>
  <c r="B437" i="8"/>
  <c r="A437" i="8"/>
  <c r="H436" i="8"/>
  <c r="G436" i="8"/>
  <c r="D436" i="8"/>
  <c r="C436" i="8"/>
  <c r="B436" i="8"/>
  <c r="A436" i="8"/>
  <c r="H435" i="8"/>
  <c r="D435" i="8"/>
  <c r="B435" i="8"/>
  <c r="A435" i="8"/>
  <c r="H434" i="8"/>
  <c r="G434" i="8"/>
  <c r="D434" i="8"/>
  <c r="C434" i="8"/>
  <c r="B434" i="8"/>
  <c r="A434" i="8"/>
  <c r="H433" i="8"/>
  <c r="D433" i="8"/>
  <c r="B433" i="8"/>
  <c r="A433" i="8"/>
  <c r="H432" i="8"/>
  <c r="G432" i="8"/>
  <c r="D432" i="8"/>
  <c r="C432" i="8"/>
  <c r="B432" i="8"/>
  <c r="A432" i="8"/>
  <c r="D431" i="8"/>
  <c r="A431" i="8"/>
  <c r="H430" i="8"/>
  <c r="G430" i="8"/>
  <c r="D430" i="8"/>
  <c r="C430" i="8"/>
  <c r="B430" i="8"/>
  <c r="A430" i="8"/>
  <c r="H429" i="8"/>
  <c r="D429" i="8"/>
  <c r="A429" i="8"/>
  <c r="H428" i="8"/>
  <c r="G428" i="8"/>
  <c r="D428" i="8"/>
  <c r="C428" i="8"/>
  <c r="B428" i="8"/>
  <c r="A428" i="8"/>
  <c r="H427" i="8"/>
  <c r="A427" i="8"/>
  <c r="D427" i="8" s="1"/>
  <c r="H426" i="8"/>
  <c r="G426" i="8"/>
  <c r="D426" i="8"/>
  <c r="C426" i="8"/>
  <c r="B426" i="8"/>
  <c r="A426" i="8"/>
  <c r="A425" i="8"/>
  <c r="H424" i="8"/>
  <c r="G424" i="8"/>
  <c r="D424" i="8"/>
  <c r="C424" i="8"/>
  <c r="B424" i="8"/>
  <c r="A424" i="8"/>
  <c r="A423" i="8"/>
  <c r="H422" i="8"/>
  <c r="G422" i="8"/>
  <c r="D422" i="8"/>
  <c r="C422" i="8"/>
  <c r="B422" i="8"/>
  <c r="A422" i="8"/>
  <c r="H421" i="8"/>
  <c r="D421" i="8"/>
  <c r="A421" i="8"/>
  <c r="H420" i="8"/>
  <c r="G420" i="8"/>
  <c r="D420" i="8"/>
  <c r="C420" i="8"/>
  <c r="B420" i="8"/>
  <c r="A420" i="8"/>
  <c r="H419" i="8"/>
  <c r="A419" i="8"/>
  <c r="D419" i="8" s="1"/>
  <c r="H418" i="8"/>
  <c r="G418" i="8"/>
  <c r="D418" i="8"/>
  <c r="C418" i="8"/>
  <c r="B418" i="8"/>
  <c r="A418" i="8"/>
  <c r="A417" i="8"/>
  <c r="H416" i="8"/>
  <c r="G416" i="8"/>
  <c r="D416" i="8"/>
  <c r="C416" i="8"/>
  <c r="B416" i="8"/>
  <c r="A416" i="8"/>
  <c r="A415" i="8"/>
  <c r="H414" i="8"/>
  <c r="G414" i="8"/>
  <c r="D414" i="8"/>
  <c r="C414" i="8"/>
  <c r="B414" i="8"/>
  <c r="A414" i="8"/>
  <c r="H413" i="8"/>
  <c r="D413" i="8"/>
  <c r="A413" i="8"/>
  <c r="H412" i="8"/>
  <c r="G412" i="8"/>
  <c r="D412" i="8"/>
  <c r="C412" i="8"/>
  <c r="B412" i="8"/>
  <c r="A412" i="8"/>
  <c r="H411" i="8"/>
  <c r="A411" i="8"/>
  <c r="H410" i="8"/>
  <c r="G410" i="8"/>
  <c r="D410" i="8"/>
  <c r="C410" i="8"/>
  <c r="B410" i="8"/>
  <c r="A410" i="8"/>
  <c r="H409" i="8"/>
  <c r="D409" i="8"/>
  <c r="A409" i="8"/>
  <c r="H408" i="8"/>
  <c r="G408" i="8"/>
  <c r="D408" i="8"/>
  <c r="C408" i="8"/>
  <c r="B408" i="8"/>
  <c r="A408" i="8"/>
  <c r="D407" i="8"/>
  <c r="A407" i="8"/>
  <c r="H406" i="8"/>
  <c r="G406" i="8"/>
  <c r="D406" i="8"/>
  <c r="C406" i="8"/>
  <c r="B406" i="8"/>
  <c r="A406" i="8"/>
  <c r="H405" i="8"/>
  <c r="D405" i="8"/>
  <c r="A405" i="8"/>
  <c r="H404" i="8"/>
  <c r="G404" i="8"/>
  <c r="D404" i="8"/>
  <c r="C404" i="8"/>
  <c r="B404" i="8"/>
  <c r="A404" i="8"/>
  <c r="A403" i="8"/>
  <c r="H402" i="8"/>
  <c r="G402" i="8"/>
  <c r="D402" i="8"/>
  <c r="C402" i="8"/>
  <c r="B402" i="8"/>
  <c r="A402" i="8"/>
  <c r="A401" i="8"/>
  <c r="H400" i="8"/>
  <c r="G400" i="8"/>
  <c r="D400" i="8"/>
  <c r="C400" i="8"/>
  <c r="B400" i="8"/>
  <c r="A400" i="8"/>
  <c r="A399" i="8"/>
  <c r="H398" i="8"/>
  <c r="G398" i="8"/>
  <c r="D398" i="8"/>
  <c r="C398" i="8"/>
  <c r="B398" i="8"/>
  <c r="A398" i="8"/>
  <c r="H397" i="8"/>
  <c r="D397" i="8"/>
  <c r="A397" i="8"/>
  <c r="H396" i="8"/>
  <c r="G396" i="8"/>
  <c r="D396" i="8"/>
  <c r="C396" i="8"/>
  <c r="B396" i="8"/>
  <c r="A396" i="8"/>
  <c r="H395" i="8"/>
  <c r="A395" i="8"/>
  <c r="H394" i="8"/>
  <c r="G394" i="8"/>
  <c r="D394" i="8"/>
  <c r="C394" i="8"/>
  <c r="B394" i="8"/>
  <c r="A394" i="8"/>
  <c r="H393" i="8"/>
  <c r="D393" i="8"/>
  <c r="A393" i="8"/>
  <c r="H392" i="8"/>
  <c r="G392" i="8"/>
  <c r="D392" i="8"/>
  <c r="C392" i="8"/>
  <c r="B392" i="8"/>
  <c r="A392" i="8"/>
  <c r="D391" i="8"/>
  <c r="A391" i="8"/>
  <c r="H390" i="8"/>
  <c r="G390" i="8"/>
  <c r="D390" i="8"/>
  <c r="C390" i="8"/>
  <c r="B390" i="8"/>
  <c r="A390" i="8"/>
  <c r="H389" i="8"/>
  <c r="D389" i="8"/>
  <c r="A389" i="8"/>
  <c r="H388" i="8"/>
  <c r="G388" i="8"/>
  <c r="D388" i="8"/>
  <c r="C388" i="8"/>
  <c r="B388" i="8"/>
  <c r="A388" i="8"/>
  <c r="A387" i="8"/>
  <c r="H386" i="8"/>
  <c r="G386" i="8"/>
  <c r="D386" i="8"/>
  <c r="C386" i="8"/>
  <c r="B386" i="8"/>
  <c r="A386" i="8"/>
  <c r="A385" i="8"/>
  <c r="H384" i="8"/>
  <c r="G384" i="8"/>
  <c r="D384" i="8"/>
  <c r="C384" i="8"/>
  <c r="B384" i="8"/>
  <c r="A384" i="8"/>
  <c r="A383" i="8"/>
  <c r="H382" i="8"/>
  <c r="G382" i="8"/>
  <c r="D382" i="8"/>
  <c r="C382" i="8"/>
  <c r="B382" i="8"/>
  <c r="A382" i="8"/>
  <c r="H381" i="8"/>
  <c r="D381" i="8"/>
  <c r="A381" i="8"/>
  <c r="H380" i="8"/>
  <c r="G380" i="8"/>
  <c r="D380" i="8"/>
  <c r="C380" i="8"/>
  <c r="B380" i="8"/>
  <c r="A380" i="8"/>
  <c r="H379" i="8"/>
  <c r="A379" i="8"/>
  <c r="H378" i="8"/>
  <c r="G378" i="8"/>
  <c r="D378" i="8"/>
  <c r="C378" i="8"/>
  <c r="B378" i="8"/>
  <c r="A378" i="8"/>
  <c r="A377" i="8"/>
  <c r="D376" i="8"/>
  <c r="C376" i="8"/>
  <c r="A376" i="8"/>
  <c r="G375" i="8"/>
  <c r="C375" i="8"/>
  <c r="B375" i="8"/>
  <c r="A375" i="8"/>
  <c r="A374" i="8"/>
  <c r="B373" i="8"/>
  <c r="A373" i="8"/>
  <c r="H372" i="8"/>
  <c r="G372" i="8"/>
  <c r="D372" i="8"/>
  <c r="C372" i="8"/>
  <c r="B372" i="8"/>
  <c r="A372" i="8"/>
  <c r="A371" i="8"/>
  <c r="H370" i="8"/>
  <c r="G370" i="8"/>
  <c r="D370" i="8"/>
  <c r="C370" i="8"/>
  <c r="B370" i="8"/>
  <c r="A370" i="8"/>
  <c r="B369" i="8"/>
  <c r="A369" i="8"/>
  <c r="H368" i="8"/>
  <c r="G368" i="8"/>
  <c r="D368" i="8"/>
  <c r="C368" i="8"/>
  <c r="B368" i="8"/>
  <c r="A368" i="8"/>
  <c r="A367" i="8"/>
  <c r="H366" i="8"/>
  <c r="G366" i="8"/>
  <c r="D366" i="8"/>
  <c r="C366" i="8"/>
  <c r="B366" i="8"/>
  <c r="A366" i="8"/>
  <c r="B365" i="8"/>
  <c r="A365" i="8"/>
  <c r="H364" i="8"/>
  <c r="G364" i="8"/>
  <c r="D364" i="8"/>
  <c r="C364" i="8"/>
  <c r="B364" i="8"/>
  <c r="A364" i="8"/>
  <c r="A363" i="8"/>
  <c r="H362" i="8"/>
  <c r="G362" i="8"/>
  <c r="D362" i="8"/>
  <c r="C362" i="8"/>
  <c r="B362" i="8"/>
  <c r="A362" i="8"/>
  <c r="B361" i="8"/>
  <c r="A361" i="8"/>
  <c r="H360" i="8"/>
  <c r="G360" i="8"/>
  <c r="D360" i="8"/>
  <c r="C360" i="8"/>
  <c r="B360" i="8"/>
  <c r="A360" i="8"/>
  <c r="A359" i="8"/>
  <c r="H358" i="8"/>
  <c r="G358" i="8"/>
  <c r="D358" i="8"/>
  <c r="C358" i="8"/>
  <c r="A358" i="8"/>
  <c r="A357" i="8"/>
  <c r="H356" i="8"/>
  <c r="G356" i="8"/>
  <c r="D356" i="8"/>
  <c r="C356" i="8"/>
  <c r="A356" i="8"/>
  <c r="A355" i="8"/>
  <c r="H354" i="8"/>
  <c r="G354" i="8"/>
  <c r="D354" i="8"/>
  <c r="C354" i="8"/>
  <c r="A354" i="8"/>
  <c r="B353" i="8"/>
  <c r="A353" i="8"/>
  <c r="H352" i="8"/>
  <c r="G352" i="8"/>
  <c r="D352" i="8"/>
  <c r="C352" i="8"/>
  <c r="A352" i="8"/>
  <c r="B351" i="8"/>
  <c r="A351" i="8"/>
  <c r="H350" i="8"/>
  <c r="G350" i="8"/>
  <c r="D350" i="8"/>
  <c r="C350" i="8"/>
  <c r="A350" i="8"/>
  <c r="A349" i="8"/>
  <c r="H348" i="8"/>
  <c r="G348" i="8"/>
  <c r="D348" i="8"/>
  <c r="C348" i="8"/>
  <c r="A348" i="8"/>
  <c r="A347" i="8"/>
  <c r="H346" i="8"/>
  <c r="G346" i="8"/>
  <c r="D346" i="8"/>
  <c r="C346" i="8"/>
  <c r="A346" i="8"/>
  <c r="B345" i="8"/>
  <c r="A345" i="8"/>
  <c r="H344" i="8"/>
  <c r="G344" i="8"/>
  <c r="D344" i="8"/>
  <c r="C344" i="8"/>
  <c r="A344" i="8"/>
  <c r="A343" i="8"/>
  <c r="H342" i="8"/>
  <c r="G342" i="8"/>
  <c r="D342" i="8"/>
  <c r="C342" i="8"/>
  <c r="A342" i="8"/>
  <c r="A341" i="8"/>
  <c r="H340" i="8"/>
  <c r="G340" i="8"/>
  <c r="D340" i="8"/>
  <c r="C340" i="8"/>
  <c r="A340" i="8"/>
  <c r="A339" i="8"/>
  <c r="H338" i="8"/>
  <c r="G338" i="8"/>
  <c r="D338" i="8"/>
  <c r="C338" i="8"/>
  <c r="A338" i="8"/>
  <c r="B337" i="8"/>
  <c r="A337" i="8"/>
  <c r="H336" i="8"/>
  <c r="G336" i="8"/>
  <c r="D336" i="8"/>
  <c r="C336" i="8"/>
  <c r="A336" i="8"/>
  <c r="B335" i="8"/>
  <c r="A335" i="8"/>
  <c r="H334" i="8"/>
  <c r="G334" i="8"/>
  <c r="D334" i="8"/>
  <c r="C334" i="8"/>
  <c r="A334" i="8"/>
  <c r="A333" i="8"/>
  <c r="H332" i="8"/>
  <c r="G332" i="8"/>
  <c r="D332" i="8"/>
  <c r="C332" i="8"/>
  <c r="A332" i="8"/>
  <c r="A331" i="8"/>
  <c r="H330" i="8"/>
  <c r="G330" i="8"/>
  <c r="D330" i="8"/>
  <c r="C330" i="8"/>
  <c r="A330" i="8"/>
  <c r="B329" i="8"/>
  <c r="A329" i="8"/>
  <c r="H328" i="8"/>
  <c r="G328" i="8"/>
  <c r="D328" i="8"/>
  <c r="C328" i="8"/>
  <c r="A328" i="8"/>
  <c r="A327" i="8"/>
  <c r="H326" i="8"/>
  <c r="G326" i="8"/>
  <c r="D326" i="8"/>
  <c r="C326" i="8"/>
  <c r="A326" i="8"/>
  <c r="A325" i="8"/>
  <c r="H324" i="8"/>
  <c r="G324" i="8"/>
  <c r="D324" i="8"/>
  <c r="C324" i="8"/>
  <c r="A324" i="8"/>
  <c r="A323" i="8"/>
  <c r="H322" i="8"/>
  <c r="G322" i="8"/>
  <c r="D322" i="8"/>
  <c r="C322" i="8"/>
  <c r="A322" i="8"/>
  <c r="B321" i="8"/>
  <c r="A321" i="8"/>
  <c r="H320" i="8"/>
  <c r="G320" i="8"/>
  <c r="D320" i="8"/>
  <c r="C320" i="8"/>
  <c r="A320" i="8"/>
  <c r="B319" i="8"/>
  <c r="A319" i="8"/>
  <c r="H318" i="8"/>
  <c r="G318" i="8"/>
  <c r="D318" i="8"/>
  <c r="C318" i="8"/>
  <c r="A318" i="8"/>
  <c r="A317" i="8"/>
  <c r="H316" i="8"/>
  <c r="G316" i="8"/>
  <c r="D316" i="8"/>
  <c r="C316" i="8"/>
  <c r="A316" i="8"/>
  <c r="A315" i="8"/>
  <c r="G314" i="8"/>
  <c r="C314" i="8"/>
  <c r="A314" i="8"/>
  <c r="H314" i="8" s="1"/>
  <c r="B313" i="8"/>
  <c r="A313" i="8"/>
  <c r="G313" i="8" s="1"/>
  <c r="A312" i="8"/>
  <c r="A311" i="8"/>
  <c r="D310" i="8"/>
  <c r="A310" i="8"/>
  <c r="C309" i="8"/>
  <c r="A309" i="8"/>
  <c r="H308" i="8"/>
  <c r="D308" i="8"/>
  <c r="C308" i="8"/>
  <c r="A308" i="8"/>
  <c r="G307" i="8"/>
  <c r="C307" i="8"/>
  <c r="B307" i="8"/>
  <c r="A307" i="8"/>
  <c r="A306" i="8"/>
  <c r="A305" i="8"/>
  <c r="G304" i="8"/>
  <c r="A304" i="8"/>
  <c r="A303" i="8"/>
  <c r="D302" i="8"/>
  <c r="A302" i="8"/>
  <c r="C301" i="8"/>
  <c r="A301" i="8"/>
  <c r="H300" i="8"/>
  <c r="D300" i="8"/>
  <c r="C300" i="8"/>
  <c r="A300" i="8"/>
  <c r="G299" i="8"/>
  <c r="C299" i="8"/>
  <c r="B299" i="8"/>
  <c r="A299" i="8"/>
  <c r="G298" i="8"/>
  <c r="C298" i="8"/>
  <c r="A298" i="8"/>
  <c r="H298" i="8" s="1"/>
  <c r="B297" i="8"/>
  <c r="A297" i="8"/>
  <c r="G297" i="8" s="1"/>
  <c r="A296" i="8"/>
  <c r="A295" i="8"/>
  <c r="D294" i="8"/>
  <c r="A294" i="8"/>
  <c r="C293" i="8"/>
  <c r="A293" i="8"/>
  <c r="H292" i="8"/>
  <c r="D292" i="8"/>
  <c r="C292" i="8"/>
  <c r="A292" i="8"/>
  <c r="G291" i="8"/>
  <c r="C291" i="8"/>
  <c r="B291" i="8"/>
  <c r="A291" i="8"/>
  <c r="A290" i="8"/>
  <c r="A289" i="8"/>
  <c r="G288" i="8"/>
  <c r="A288" i="8"/>
  <c r="A287" i="8"/>
  <c r="D286" i="8"/>
  <c r="A286" i="8"/>
  <c r="C285" i="8"/>
  <c r="A285" i="8"/>
  <c r="H284" i="8"/>
  <c r="D284" i="8"/>
  <c r="C284" i="8"/>
  <c r="A284" i="8"/>
  <c r="G283" i="8"/>
  <c r="C283" i="8"/>
  <c r="B283" i="8"/>
  <c r="A283" i="8"/>
  <c r="G282" i="8"/>
  <c r="C282" i="8"/>
  <c r="A282" i="8"/>
  <c r="H282" i="8" s="1"/>
  <c r="B281" i="8"/>
  <c r="A281" i="8"/>
  <c r="G281" i="8" s="1"/>
  <c r="B280" i="8"/>
  <c r="A280" i="8"/>
  <c r="G280" i="8" s="1"/>
  <c r="H279" i="8"/>
  <c r="G279" i="8"/>
  <c r="D279" i="8"/>
  <c r="C279" i="8"/>
  <c r="A279" i="8"/>
  <c r="A278" i="8"/>
  <c r="H277" i="8"/>
  <c r="G277" i="8"/>
  <c r="D277" i="8"/>
  <c r="C277" i="8"/>
  <c r="A277" i="8"/>
  <c r="A276" i="8"/>
  <c r="H275" i="8"/>
  <c r="G275" i="8"/>
  <c r="D275" i="8"/>
  <c r="C275" i="8"/>
  <c r="A275" i="8"/>
  <c r="B274" i="8"/>
  <c r="A274" i="8"/>
  <c r="H273" i="8"/>
  <c r="G273" i="8"/>
  <c r="D273" i="8"/>
  <c r="C273" i="8"/>
  <c r="A273" i="8"/>
  <c r="B272" i="8"/>
  <c r="A272" i="8"/>
  <c r="H271" i="8"/>
  <c r="G271" i="8"/>
  <c r="D271" i="8"/>
  <c r="C271" i="8"/>
  <c r="A271" i="8"/>
  <c r="B270" i="8"/>
  <c r="A270" i="8"/>
  <c r="H269" i="8"/>
  <c r="G269" i="8"/>
  <c r="D269" i="8"/>
  <c r="C269" i="8"/>
  <c r="A269" i="8"/>
  <c r="A268" i="8"/>
  <c r="H267" i="8"/>
  <c r="G267" i="8"/>
  <c r="D267" i="8"/>
  <c r="C267" i="8"/>
  <c r="A267" i="8"/>
  <c r="B266" i="8"/>
  <c r="A266" i="8"/>
  <c r="H265" i="8"/>
  <c r="G265" i="8"/>
  <c r="D265" i="8"/>
  <c r="C265" i="8"/>
  <c r="A265" i="8"/>
  <c r="B264" i="8"/>
  <c r="A264" i="8"/>
  <c r="H263" i="8"/>
  <c r="G263" i="8"/>
  <c r="D263" i="8"/>
  <c r="C263" i="8"/>
  <c r="A263" i="8"/>
  <c r="A262" i="8"/>
  <c r="H261" i="8"/>
  <c r="G261" i="8"/>
  <c r="D261" i="8"/>
  <c r="C261" i="8"/>
  <c r="A261" i="8"/>
  <c r="A260" i="8"/>
  <c r="H259" i="8"/>
  <c r="G259" i="8"/>
  <c r="D259" i="8"/>
  <c r="C259" i="8"/>
  <c r="A259" i="8"/>
  <c r="B258" i="8"/>
  <c r="A258" i="8"/>
  <c r="H257" i="8"/>
  <c r="G257" i="8"/>
  <c r="D257" i="8"/>
  <c r="C257" i="8"/>
  <c r="A257" i="8"/>
  <c r="B256" i="8"/>
  <c r="A256" i="8"/>
  <c r="H255" i="8"/>
  <c r="G255" i="8"/>
  <c r="D255" i="8"/>
  <c r="C255" i="8"/>
  <c r="A255" i="8"/>
  <c r="A254" i="8"/>
  <c r="D253" i="8"/>
  <c r="C253" i="8"/>
  <c r="A253" i="8"/>
  <c r="G253" i="8" s="1"/>
  <c r="G252" i="8"/>
  <c r="C252" i="8"/>
  <c r="B252" i="8"/>
  <c r="A252" i="8"/>
  <c r="H251" i="8"/>
  <c r="A251" i="8"/>
  <c r="C251" i="8" s="1"/>
  <c r="G250" i="8"/>
  <c r="A250" i="8"/>
  <c r="G249" i="8"/>
  <c r="A249" i="8"/>
  <c r="A248" i="8"/>
  <c r="H247" i="8"/>
  <c r="D247" i="8"/>
  <c r="E247" i="8" s="1"/>
  <c r="I247" i="8" s="1"/>
  <c r="C247" i="8"/>
  <c r="A247" i="8"/>
  <c r="G246" i="8"/>
  <c r="C246" i="8"/>
  <c r="B246" i="8"/>
  <c r="A246" i="8"/>
  <c r="H245" i="8"/>
  <c r="D245" i="8"/>
  <c r="C245" i="8"/>
  <c r="A245" i="8"/>
  <c r="E245" i="8" s="1"/>
  <c r="I245" i="8" s="1"/>
  <c r="G244" i="8"/>
  <c r="C244" i="8"/>
  <c r="B244" i="8"/>
  <c r="A244" i="8"/>
  <c r="H243" i="8"/>
  <c r="G243" i="8"/>
  <c r="C243" i="8"/>
  <c r="A243" i="8"/>
  <c r="G242" i="8"/>
  <c r="B242" i="8"/>
  <c r="A242" i="8"/>
  <c r="A241" i="8"/>
  <c r="A240" i="8"/>
  <c r="H239" i="8"/>
  <c r="D239" i="8"/>
  <c r="C239" i="8"/>
  <c r="A239" i="8"/>
  <c r="G238" i="8"/>
  <c r="C238" i="8"/>
  <c r="B238" i="8"/>
  <c r="A238" i="8"/>
  <c r="H237" i="8"/>
  <c r="D237" i="8"/>
  <c r="C237" i="8"/>
  <c r="A237" i="8"/>
  <c r="G236" i="8"/>
  <c r="C236" i="8"/>
  <c r="B236" i="8"/>
  <c r="A236" i="8"/>
  <c r="H235" i="8"/>
  <c r="A235" i="8"/>
  <c r="C235" i="8" s="1"/>
  <c r="G234" i="8"/>
  <c r="A234" i="8"/>
  <c r="G233" i="8"/>
  <c r="A233" i="8"/>
  <c r="A232" i="8"/>
  <c r="H231" i="8"/>
  <c r="D231" i="8"/>
  <c r="E231" i="8" s="1"/>
  <c r="I231" i="8" s="1"/>
  <c r="C231" i="8"/>
  <c r="A231" i="8"/>
  <c r="G230" i="8"/>
  <c r="C230" i="8"/>
  <c r="B230" i="8"/>
  <c r="A230" i="8"/>
  <c r="H229" i="8"/>
  <c r="D229" i="8"/>
  <c r="C229" i="8"/>
  <c r="A229" i="8"/>
  <c r="E229" i="8" s="1"/>
  <c r="I229" i="8" s="1"/>
  <c r="G228" i="8"/>
  <c r="C228" i="8"/>
  <c r="B228" i="8"/>
  <c r="A228" i="8"/>
  <c r="H227" i="8"/>
  <c r="G227" i="8"/>
  <c r="C227" i="8"/>
  <c r="A227" i="8"/>
  <c r="G226" i="8"/>
  <c r="B226" i="8"/>
  <c r="A226" i="8"/>
  <c r="A225" i="8"/>
  <c r="A224" i="8"/>
  <c r="H223" i="8"/>
  <c r="D223" i="8"/>
  <c r="C223" i="8"/>
  <c r="A223" i="8"/>
  <c r="G222" i="8"/>
  <c r="C222" i="8"/>
  <c r="B222" i="8"/>
  <c r="A222" i="8"/>
  <c r="H221" i="8"/>
  <c r="D221" i="8"/>
  <c r="C221" i="8"/>
  <c r="A221" i="8"/>
  <c r="G220" i="8"/>
  <c r="C220" i="8"/>
  <c r="B220" i="8"/>
  <c r="A220" i="8"/>
  <c r="H219" i="8"/>
  <c r="A219" i="8"/>
  <c r="G218" i="8"/>
  <c r="A218" i="8"/>
  <c r="B218" i="8" s="1"/>
  <c r="G217" i="8"/>
  <c r="A217" i="8"/>
  <c r="A216" i="8"/>
  <c r="H215" i="8"/>
  <c r="D215" i="8"/>
  <c r="E215" i="8" s="1"/>
  <c r="I215" i="8" s="1"/>
  <c r="C215" i="8"/>
  <c r="A215" i="8"/>
  <c r="G214" i="8"/>
  <c r="C214" i="8"/>
  <c r="B214" i="8"/>
  <c r="A214" i="8"/>
  <c r="H213" i="8"/>
  <c r="D213" i="8"/>
  <c r="C213" i="8"/>
  <c r="A213" i="8"/>
  <c r="E213" i="8" s="1"/>
  <c r="I213" i="8" s="1"/>
  <c r="G212" i="8"/>
  <c r="C212" i="8"/>
  <c r="B212" i="8"/>
  <c r="A212" i="8"/>
  <c r="H211" i="8"/>
  <c r="G211" i="8"/>
  <c r="C211" i="8"/>
  <c r="A211" i="8"/>
  <c r="G210" i="8"/>
  <c r="B210" i="8"/>
  <c r="A210" i="8"/>
  <c r="A209" i="8"/>
  <c r="A208" i="8"/>
  <c r="H207" i="8"/>
  <c r="D207" i="8"/>
  <c r="C207" i="8"/>
  <c r="A207" i="8"/>
  <c r="G206" i="8"/>
  <c r="C206" i="8"/>
  <c r="B206" i="8"/>
  <c r="A206" i="8"/>
  <c r="H205" i="8"/>
  <c r="D205" i="8"/>
  <c r="C205" i="8"/>
  <c r="A205" i="8"/>
  <c r="G204" i="8"/>
  <c r="C204" i="8"/>
  <c r="B204" i="8"/>
  <c r="A204" i="8"/>
  <c r="H203" i="8"/>
  <c r="A203" i="8"/>
  <c r="G202" i="8"/>
  <c r="A202" i="8"/>
  <c r="B202" i="8" s="1"/>
  <c r="G201" i="8"/>
  <c r="A201" i="8"/>
  <c r="A200" i="8"/>
  <c r="H199" i="8"/>
  <c r="D199" i="8"/>
  <c r="E199" i="8" s="1"/>
  <c r="I199" i="8" s="1"/>
  <c r="C199" i="8"/>
  <c r="A199" i="8"/>
  <c r="G198" i="8"/>
  <c r="C198" i="8"/>
  <c r="B198" i="8"/>
  <c r="A198" i="8"/>
  <c r="H197" i="8"/>
  <c r="D197" i="8"/>
  <c r="C197" i="8"/>
  <c r="A197" i="8"/>
  <c r="E197" i="8" s="1"/>
  <c r="I197" i="8" s="1"/>
  <c r="G196" i="8"/>
  <c r="C196" i="8"/>
  <c r="B196" i="8"/>
  <c r="A196" i="8"/>
  <c r="H195" i="8"/>
  <c r="G195" i="8"/>
  <c r="C195" i="8"/>
  <c r="B195" i="8"/>
  <c r="A195" i="8"/>
  <c r="H194" i="8"/>
  <c r="A194" i="8"/>
  <c r="D194" i="8" s="1"/>
  <c r="G193" i="8"/>
  <c r="C193" i="8"/>
  <c r="B193" i="8"/>
  <c r="A193" i="8"/>
  <c r="H192" i="8"/>
  <c r="A192" i="8"/>
  <c r="G191" i="8"/>
  <c r="C191" i="8"/>
  <c r="B191" i="8"/>
  <c r="A191" i="8"/>
  <c r="H190" i="8"/>
  <c r="D190" i="8"/>
  <c r="A190" i="8"/>
  <c r="G189" i="8"/>
  <c r="C189" i="8"/>
  <c r="B189" i="8"/>
  <c r="A189" i="8"/>
  <c r="D188" i="8"/>
  <c r="C188" i="8"/>
  <c r="A188" i="8"/>
  <c r="G187" i="8"/>
  <c r="C187" i="8"/>
  <c r="B187" i="8"/>
  <c r="A187" i="8"/>
  <c r="G186" i="8"/>
  <c r="A186" i="8"/>
  <c r="A185" i="8"/>
  <c r="A184" i="8"/>
  <c r="A183" i="8"/>
  <c r="G183" i="8" s="1"/>
  <c r="D182" i="8"/>
  <c r="A182" i="8"/>
  <c r="C181" i="8"/>
  <c r="A181" i="8"/>
  <c r="H180" i="8"/>
  <c r="D180" i="8"/>
  <c r="C180" i="8"/>
  <c r="A180" i="8"/>
  <c r="G179" i="8"/>
  <c r="C179" i="8"/>
  <c r="B179" i="8"/>
  <c r="A179" i="8"/>
  <c r="G178" i="8"/>
  <c r="A178" i="8"/>
  <c r="A177" i="8"/>
  <c r="A176" i="8"/>
  <c r="H176" i="8" s="1"/>
  <c r="A175" i="8"/>
  <c r="D174" i="8"/>
  <c r="A174" i="8"/>
  <c r="C173" i="8"/>
  <c r="A173" i="8"/>
  <c r="H172" i="8"/>
  <c r="D172" i="8"/>
  <c r="C172" i="8"/>
  <c r="A172" i="8"/>
  <c r="G171" i="8"/>
  <c r="C171" i="8"/>
  <c r="B171" i="8"/>
  <c r="A171" i="8"/>
  <c r="A170" i="8"/>
  <c r="A169" i="8"/>
  <c r="A168" i="8"/>
  <c r="A167" i="8"/>
  <c r="G167" i="8" s="1"/>
  <c r="D166" i="8"/>
  <c r="A166" i="8"/>
  <c r="C165" i="8"/>
  <c r="A165" i="8"/>
  <c r="H164" i="8"/>
  <c r="D164" i="8"/>
  <c r="C164" i="8"/>
  <c r="A164" i="8"/>
  <c r="G163" i="8"/>
  <c r="C163" i="8"/>
  <c r="B163" i="8"/>
  <c r="A163" i="8"/>
  <c r="A162" i="8"/>
  <c r="A161" i="8"/>
  <c r="A160" i="8"/>
  <c r="H160" i="8" s="1"/>
  <c r="A159" i="8"/>
  <c r="D158" i="8"/>
  <c r="A158" i="8"/>
  <c r="C157" i="8"/>
  <c r="A157" i="8"/>
  <c r="H156" i="8"/>
  <c r="D156" i="8"/>
  <c r="C156" i="8"/>
  <c r="A156" i="8"/>
  <c r="G155" i="8"/>
  <c r="C155" i="8"/>
  <c r="B155" i="8"/>
  <c r="A155" i="8"/>
  <c r="G154" i="8"/>
  <c r="A154" i="8"/>
  <c r="A153" i="8"/>
  <c r="A152" i="8"/>
  <c r="H152" i="8" s="1"/>
  <c r="A151" i="8"/>
  <c r="D150" i="8"/>
  <c r="A150" i="8"/>
  <c r="C149" i="8"/>
  <c r="A149" i="8"/>
  <c r="H148" i="8"/>
  <c r="D148" i="8"/>
  <c r="E148" i="8" s="1"/>
  <c r="C148" i="8"/>
  <c r="A148" i="8"/>
  <c r="G147" i="8"/>
  <c r="C147" i="8"/>
  <c r="B147" i="8"/>
  <c r="A147" i="8"/>
  <c r="G146" i="8"/>
  <c r="A146" i="8"/>
  <c r="A145" i="8"/>
  <c r="A144" i="8"/>
  <c r="A143" i="8"/>
  <c r="G143" i="8" s="1"/>
  <c r="D142" i="8"/>
  <c r="A142" i="8"/>
  <c r="C141" i="8"/>
  <c r="A141" i="8"/>
  <c r="H140" i="8"/>
  <c r="D140" i="8"/>
  <c r="E140" i="8" s="1"/>
  <c r="C140" i="8"/>
  <c r="A140" i="8"/>
  <c r="G139" i="8"/>
  <c r="C139" i="8"/>
  <c r="B139" i="8"/>
  <c r="A139" i="8"/>
  <c r="A138" i="8"/>
  <c r="A137" i="8"/>
  <c r="A136" i="8"/>
  <c r="H136" i="8" s="1"/>
  <c r="A135" i="8"/>
  <c r="D134" i="8"/>
  <c r="A134" i="8"/>
  <c r="C133" i="8"/>
  <c r="A133" i="8"/>
  <c r="H132" i="8"/>
  <c r="D132" i="8"/>
  <c r="C132" i="8"/>
  <c r="A132" i="8"/>
  <c r="G131" i="8"/>
  <c r="D131" i="8"/>
  <c r="C131" i="8"/>
  <c r="A131" i="8"/>
  <c r="H131" i="8" s="1"/>
  <c r="A130" i="8"/>
  <c r="H129" i="8"/>
  <c r="G129" i="8"/>
  <c r="D129" i="8"/>
  <c r="C129" i="8"/>
  <c r="A129" i="8"/>
  <c r="A128" i="8"/>
  <c r="H127" i="8"/>
  <c r="G127" i="8"/>
  <c r="D127" i="8"/>
  <c r="C127" i="8"/>
  <c r="A127" i="8"/>
  <c r="A126" i="8"/>
  <c r="H125" i="8"/>
  <c r="G125" i="8"/>
  <c r="D125" i="8"/>
  <c r="C125" i="8"/>
  <c r="A125" i="8"/>
  <c r="A124" i="8"/>
  <c r="H123" i="8"/>
  <c r="G123" i="8"/>
  <c r="D123" i="8"/>
  <c r="C123" i="8"/>
  <c r="A123" i="8"/>
  <c r="A122" i="8"/>
  <c r="H121" i="8"/>
  <c r="G121" i="8"/>
  <c r="D121" i="8"/>
  <c r="C121" i="8"/>
  <c r="A121" i="8"/>
  <c r="A120" i="8"/>
  <c r="H119" i="8"/>
  <c r="G119" i="8"/>
  <c r="D119" i="8"/>
  <c r="C119" i="8"/>
  <c r="A119" i="8"/>
  <c r="A118" i="8"/>
  <c r="H117" i="8"/>
  <c r="G117" i="8"/>
  <c r="D117" i="8"/>
  <c r="C117" i="8"/>
  <c r="A117" i="8"/>
  <c r="A116" i="8"/>
  <c r="H115" i="8"/>
  <c r="G115" i="8"/>
  <c r="D115" i="8"/>
  <c r="C115" i="8"/>
  <c r="A115" i="8"/>
  <c r="A114" i="8"/>
  <c r="H113" i="8"/>
  <c r="G113" i="8"/>
  <c r="D113" i="8"/>
  <c r="C113" i="8"/>
  <c r="A113" i="8"/>
  <c r="A112" i="8"/>
  <c r="H111" i="8"/>
  <c r="G111" i="8"/>
  <c r="D111" i="8"/>
  <c r="C111" i="8"/>
  <c r="A111" i="8"/>
  <c r="A110" i="8"/>
  <c r="H109" i="8"/>
  <c r="G109" i="8"/>
  <c r="D109" i="8"/>
  <c r="C109" i="8"/>
  <c r="A109" i="8"/>
  <c r="A108" i="8"/>
  <c r="H107" i="8"/>
  <c r="G107" i="8"/>
  <c r="D107" i="8"/>
  <c r="C107" i="8"/>
  <c r="A107" i="8"/>
  <c r="A106" i="8"/>
  <c r="H105" i="8"/>
  <c r="G105" i="8"/>
  <c r="D105" i="8"/>
  <c r="C105" i="8"/>
  <c r="A105" i="8"/>
  <c r="A104" i="8"/>
  <c r="H103" i="8"/>
  <c r="G103" i="8"/>
  <c r="D103" i="8"/>
  <c r="C103" i="8"/>
  <c r="A103" i="8"/>
  <c r="A102" i="8"/>
  <c r="H101" i="8"/>
  <c r="G101" i="8"/>
  <c r="D101" i="8"/>
  <c r="C101" i="8"/>
  <c r="A101" i="8"/>
  <c r="A100" i="8"/>
  <c r="H99" i="8"/>
  <c r="G99" i="8"/>
  <c r="D99" i="8"/>
  <c r="C99" i="8"/>
  <c r="A99" i="8"/>
  <c r="A98" i="8"/>
  <c r="H97" i="8"/>
  <c r="G97" i="8"/>
  <c r="D97" i="8"/>
  <c r="C97" i="8"/>
  <c r="A97" i="8"/>
  <c r="A96" i="8"/>
  <c r="H95" i="8"/>
  <c r="G95" i="8"/>
  <c r="D95" i="8"/>
  <c r="C95" i="8"/>
  <c r="A95" i="8"/>
  <c r="A94" i="8"/>
  <c r="H93" i="8"/>
  <c r="G93" i="8"/>
  <c r="D93" i="8"/>
  <c r="C93" i="8"/>
  <c r="A93" i="8"/>
  <c r="A92" i="8"/>
  <c r="H91" i="8"/>
  <c r="G91" i="8"/>
  <c r="D91" i="8"/>
  <c r="C91" i="8"/>
  <c r="A91" i="8"/>
  <c r="A90" i="8"/>
  <c r="H89" i="8"/>
  <c r="G89" i="8"/>
  <c r="D89" i="8"/>
  <c r="C89" i="8"/>
  <c r="A89" i="8"/>
  <c r="A88" i="8"/>
  <c r="H87" i="8"/>
  <c r="G87" i="8"/>
  <c r="D87" i="8"/>
  <c r="C87" i="8"/>
  <c r="A87" i="8"/>
  <c r="A86" i="8"/>
  <c r="H85" i="8"/>
  <c r="G85" i="8"/>
  <c r="D85" i="8"/>
  <c r="C85" i="8"/>
  <c r="A85" i="8"/>
  <c r="A84" i="8"/>
  <c r="H83" i="8"/>
  <c r="G83" i="8"/>
  <c r="D83" i="8"/>
  <c r="C83" i="8"/>
  <c r="A83" i="8"/>
  <c r="A82" i="8"/>
  <c r="H81" i="8"/>
  <c r="G81" i="8"/>
  <c r="D81" i="8"/>
  <c r="C81" i="8"/>
  <c r="A81" i="8"/>
  <c r="A80" i="8"/>
  <c r="H79" i="8"/>
  <c r="G79" i="8"/>
  <c r="D79" i="8"/>
  <c r="C79" i="8"/>
  <c r="A79" i="8"/>
  <c r="A78" i="8"/>
  <c r="H77" i="8"/>
  <c r="G77" i="8"/>
  <c r="D77" i="8"/>
  <c r="C77" i="8"/>
  <c r="A77" i="8"/>
  <c r="A76" i="8"/>
  <c r="H75" i="8"/>
  <c r="G75" i="8"/>
  <c r="D75" i="8"/>
  <c r="C75" i="8"/>
  <c r="A75" i="8"/>
  <c r="A74" i="8"/>
  <c r="H73" i="8"/>
  <c r="G73" i="8"/>
  <c r="D73" i="8"/>
  <c r="C73" i="8"/>
  <c r="A73" i="8"/>
  <c r="A72" i="8"/>
  <c r="H71" i="8"/>
  <c r="G71" i="8"/>
  <c r="D71" i="8"/>
  <c r="C71" i="8"/>
  <c r="A71" i="8"/>
  <c r="A70" i="8"/>
  <c r="H69" i="8"/>
  <c r="G69" i="8"/>
  <c r="D69" i="8"/>
  <c r="C69" i="8"/>
  <c r="A69" i="8"/>
  <c r="A68" i="8"/>
  <c r="H67" i="8"/>
  <c r="G67" i="8"/>
  <c r="D67" i="8"/>
  <c r="C67" i="8"/>
  <c r="A67" i="8"/>
  <c r="A66" i="8"/>
  <c r="H65" i="8"/>
  <c r="G65" i="8"/>
  <c r="D65" i="8"/>
  <c r="C65" i="8"/>
  <c r="A65" i="8"/>
  <c r="A64" i="8"/>
  <c r="H63" i="8"/>
  <c r="G63" i="8"/>
  <c r="D63" i="8"/>
  <c r="C63" i="8"/>
  <c r="A63" i="8"/>
  <c r="A62" i="8"/>
  <c r="H61" i="8"/>
  <c r="G61" i="8"/>
  <c r="D61" i="8"/>
  <c r="C61" i="8"/>
  <c r="A61" i="8"/>
  <c r="A60" i="8"/>
  <c r="H59" i="8"/>
  <c r="G59" i="8"/>
  <c r="D59" i="8"/>
  <c r="C59" i="8"/>
  <c r="A59" i="8"/>
  <c r="A58" i="8"/>
  <c r="H57" i="8"/>
  <c r="G57" i="8"/>
  <c r="D57" i="8"/>
  <c r="C57" i="8"/>
  <c r="A57" i="8"/>
  <c r="A56" i="8"/>
  <c r="H55" i="8"/>
  <c r="G55" i="8"/>
  <c r="D55" i="8"/>
  <c r="C55" i="8"/>
  <c r="A55" i="8"/>
  <c r="A54" i="8"/>
  <c r="H53" i="8"/>
  <c r="G53" i="8"/>
  <c r="D53" i="8"/>
  <c r="C53" i="8"/>
  <c r="A53" i="8"/>
  <c r="A52" i="8"/>
  <c r="H51" i="8"/>
  <c r="G51" i="8"/>
  <c r="D51" i="8"/>
  <c r="C51" i="8"/>
  <c r="A51" i="8"/>
  <c r="A50" i="8"/>
  <c r="H49" i="8"/>
  <c r="G49" i="8"/>
  <c r="D49" i="8"/>
  <c r="C49" i="8"/>
  <c r="A49" i="8"/>
  <c r="A48" i="8"/>
  <c r="H47" i="8"/>
  <c r="G47" i="8"/>
  <c r="D47" i="8"/>
  <c r="C47" i="8"/>
  <c r="A47" i="8"/>
  <c r="A46" i="8"/>
  <c r="H45" i="8"/>
  <c r="G45" i="8"/>
  <c r="D45" i="8"/>
  <c r="C45" i="8"/>
  <c r="A45" i="8"/>
  <c r="A44" i="8"/>
  <c r="H43" i="8"/>
  <c r="G43" i="8"/>
  <c r="D43" i="8"/>
  <c r="C43" i="8"/>
  <c r="A43" i="8"/>
  <c r="A42" i="8"/>
  <c r="H41" i="8"/>
  <c r="G41" i="8"/>
  <c r="D41" i="8"/>
  <c r="C41" i="8"/>
  <c r="A41" i="8"/>
  <c r="A40" i="8"/>
  <c r="H39" i="8"/>
  <c r="G39" i="8"/>
  <c r="D39" i="8"/>
  <c r="C39" i="8"/>
  <c r="A39" i="8"/>
  <c r="A38" i="8"/>
  <c r="H37" i="8"/>
  <c r="G37" i="8"/>
  <c r="D37" i="8"/>
  <c r="C37" i="8"/>
  <c r="A37" i="8"/>
  <c r="A36" i="8"/>
  <c r="H35" i="8"/>
  <c r="G35" i="8"/>
  <c r="D35" i="8"/>
  <c r="C35" i="8"/>
  <c r="A35" i="8"/>
  <c r="A34" i="8"/>
  <c r="H33" i="8"/>
  <c r="G33" i="8"/>
  <c r="D33" i="8"/>
  <c r="C33" i="8"/>
  <c r="A33" i="8"/>
  <c r="A32" i="8"/>
  <c r="H31" i="8"/>
  <c r="G31" i="8"/>
  <c r="D31" i="8"/>
  <c r="C31" i="8"/>
  <c r="A31" i="8"/>
  <c r="A30" i="8"/>
  <c r="H29" i="8"/>
  <c r="G29" i="8"/>
  <c r="D29" i="8"/>
  <c r="C29" i="8"/>
  <c r="A29" i="8"/>
  <c r="A28" i="8"/>
  <c r="H27" i="8"/>
  <c r="G27" i="8"/>
  <c r="D27" i="8"/>
  <c r="C27" i="8"/>
  <c r="A27" i="8"/>
  <c r="A26" i="8"/>
  <c r="H25" i="8"/>
  <c r="G25" i="8"/>
  <c r="D25" i="8"/>
  <c r="C25" i="8"/>
  <c r="A25" i="8"/>
  <c r="A24" i="8"/>
  <c r="H23" i="8"/>
  <c r="G23" i="8"/>
  <c r="D23" i="8"/>
  <c r="C23" i="8"/>
  <c r="A23" i="8"/>
  <c r="A22" i="8"/>
  <c r="H21" i="8"/>
  <c r="G21" i="8"/>
  <c r="D21" i="8"/>
  <c r="C21" i="8"/>
  <c r="A21" i="8"/>
  <c r="A20" i="8"/>
  <c r="H19" i="8"/>
  <c r="G19" i="8"/>
  <c r="D19" i="8"/>
  <c r="C19" i="8"/>
  <c r="A19" i="8"/>
  <c r="C18" i="8"/>
  <c r="A18" i="8"/>
  <c r="J9" i="8"/>
  <c r="J8" i="8"/>
  <c r="J7" i="8"/>
  <c r="J6" i="8"/>
  <c r="J5" i="8"/>
  <c r="C12" i="3"/>
  <c r="D5" i="7" s="1"/>
  <c r="J5" i="7" s="1"/>
  <c r="C18" i="6"/>
  <c r="A18" i="6"/>
  <c r="B18" i="6" s="1"/>
  <c r="J6" i="6"/>
  <c r="J5" i="6"/>
  <c r="J6" i="7" l="1"/>
  <c r="A18" i="7"/>
  <c r="D18" i="7" s="1"/>
  <c r="C18" i="7"/>
  <c r="H24" i="8"/>
  <c r="D24" i="8"/>
  <c r="F24" i="8" s="1"/>
  <c r="G24" i="8"/>
  <c r="C24" i="8"/>
  <c r="B24" i="8"/>
  <c r="E24" i="8"/>
  <c r="H32" i="8"/>
  <c r="D32" i="8"/>
  <c r="E32" i="8" s="1"/>
  <c r="F32" i="8" s="1"/>
  <c r="B32" i="8"/>
  <c r="G32" i="8"/>
  <c r="C32" i="8"/>
  <c r="I32" i="8"/>
  <c r="H40" i="8"/>
  <c r="D40" i="8"/>
  <c r="G40" i="8"/>
  <c r="C40" i="8"/>
  <c r="B40" i="8"/>
  <c r="H60" i="8"/>
  <c r="D60" i="8"/>
  <c r="E60" i="8" s="1"/>
  <c r="F60" i="8"/>
  <c r="G60" i="8"/>
  <c r="C60" i="8"/>
  <c r="B60" i="8"/>
  <c r="I60" i="8"/>
  <c r="H68" i="8"/>
  <c r="D68" i="8"/>
  <c r="E68" i="8" s="1"/>
  <c r="F68" i="8" s="1"/>
  <c r="G68" i="8"/>
  <c r="C68" i="8"/>
  <c r="B68" i="8"/>
  <c r="H84" i="8"/>
  <c r="D84" i="8"/>
  <c r="E84" i="8" s="1"/>
  <c r="F84" i="8" s="1"/>
  <c r="B84" i="8"/>
  <c r="G84" i="8"/>
  <c r="C84" i="8"/>
  <c r="I84" i="8"/>
  <c r="H88" i="8"/>
  <c r="D88" i="8"/>
  <c r="E88" i="8" s="1"/>
  <c r="F88" i="8" s="1"/>
  <c r="B88" i="8"/>
  <c r="G88" i="8"/>
  <c r="C88" i="8"/>
  <c r="I88" i="8"/>
  <c r="H92" i="8"/>
  <c r="D92" i="8"/>
  <c r="E92" i="8" s="1"/>
  <c r="F92" i="8"/>
  <c r="G92" i="8"/>
  <c r="C92" i="8"/>
  <c r="B92" i="8"/>
  <c r="I92" i="8"/>
  <c r="H96" i="8"/>
  <c r="D96" i="8"/>
  <c r="E96" i="8" s="1"/>
  <c r="F96" i="8" s="1"/>
  <c r="B96" i="8"/>
  <c r="G96" i="8"/>
  <c r="C96" i="8"/>
  <c r="I96" i="8"/>
  <c r="H100" i="8"/>
  <c r="D100" i="8"/>
  <c r="E100" i="8" s="1"/>
  <c r="F100" i="8" s="1"/>
  <c r="B100" i="8"/>
  <c r="G100" i="8"/>
  <c r="C100" i="8"/>
  <c r="H104" i="8"/>
  <c r="D104" i="8"/>
  <c r="E104" i="8" s="1"/>
  <c r="F104" i="8"/>
  <c r="G104" i="8"/>
  <c r="C104" i="8"/>
  <c r="B104" i="8"/>
  <c r="I104" i="8"/>
  <c r="H108" i="8"/>
  <c r="D108" i="8"/>
  <c r="E108" i="8" s="1"/>
  <c r="F108" i="8" s="1"/>
  <c r="B108" i="8"/>
  <c r="G108" i="8"/>
  <c r="C108" i="8"/>
  <c r="I108" i="8"/>
  <c r="H112" i="8"/>
  <c r="D112" i="8"/>
  <c r="E112" i="8" s="1"/>
  <c r="F112" i="8" s="1"/>
  <c r="B112" i="8"/>
  <c r="G112" i="8"/>
  <c r="C112" i="8"/>
  <c r="I112" i="8"/>
  <c r="H116" i="8"/>
  <c r="D116" i="8"/>
  <c r="E116" i="8" s="1"/>
  <c r="F116" i="8" s="1"/>
  <c r="B116" i="8"/>
  <c r="G116" i="8"/>
  <c r="C116" i="8"/>
  <c r="I116" i="8"/>
  <c r="H120" i="8"/>
  <c r="D120" i="8"/>
  <c r="E120" i="8" s="1"/>
  <c r="F120" i="8"/>
  <c r="G120" i="8"/>
  <c r="C120" i="8"/>
  <c r="B120" i="8"/>
  <c r="I120" i="8"/>
  <c r="H124" i="8"/>
  <c r="D124" i="8"/>
  <c r="E124" i="8" s="1"/>
  <c r="F124" i="8"/>
  <c r="G124" i="8"/>
  <c r="C124" i="8"/>
  <c r="B124" i="8"/>
  <c r="I124" i="8"/>
  <c r="H128" i="8"/>
  <c r="D128" i="8"/>
  <c r="E128" i="8" s="1"/>
  <c r="F128" i="8"/>
  <c r="G128" i="8"/>
  <c r="C128" i="8"/>
  <c r="B128" i="8"/>
  <c r="I128" i="8"/>
  <c r="B138" i="8"/>
  <c r="H138" i="8"/>
  <c r="C138" i="8"/>
  <c r="D138" i="8"/>
  <c r="E138" i="8" s="1"/>
  <c r="F138" i="8" s="1"/>
  <c r="G138" i="8"/>
  <c r="H20" i="8"/>
  <c r="D20" i="8"/>
  <c r="G20" i="8"/>
  <c r="C20" i="8"/>
  <c r="B20" i="8"/>
  <c r="H28" i="8"/>
  <c r="D28" i="8"/>
  <c r="G28" i="8"/>
  <c r="C28" i="8"/>
  <c r="B28" i="8"/>
  <c r="H36" i="8"/>
  <c r="D36" i="8"/>
  <c r="G36" i="8"/>
  <c r="C36" i="8"/>
  <c r="B36" i="8"/>
  <c r="H44" i="8"/>
  <c r="D44" i="8"/>
  <c r="G44" i="8"/>
  <c r="C44" i="8"/>
  <c r="B44" i="8"/>
  <c r="H48" i="8"/>
  <c r="D48" i="8"/>
  <c r="B48" i="8"/>
  <c r="G48" i="8"/>
  <c r="C48" i="8"/>
  <c r="H52" i="8"/>
  <c r="D52" i="8"/>
  <c r="B52" i="8"/>
  <c r="G52" i="8"/>
  <c r="C52" i="8"/>
  <c r="H56" i="8"/>
  <c r="D56" i="8"/>
  <c r="G56" i="8"/>
  <c r="C56" i="8"/>
  <c r="B56" i="8"/>
  <c r="H64" i="8"/>
  <c r="D64" i="8"/>
  <c r="G64" i="8"/>
  <c r="C64" i="8"/>
  <c r="B64" i="8"/>
  <c r="H72" i="8"/>
  <c r="D72" i="8"/>
  <c r="B72" i="8"/>
  <c r="G72" i="8"/>
  <c r="C72" i="8"/>
  <c r="H76" i="8"/>
  <c r="D76" i="8"/>
  <c r="B76" i="8"/>
  <c r="G76" i="8"/>
  <c r="C76" i="8"/>
  <c r="H80" i="8"/>
  <c r="D80" i="8"/>
  <c r="B80" i="8"/>
  <c r="G80" i="8"/>
  <c r="C80" i="8"/>
  <c r="H22" i="8"/>
  <c r="D22" i="8"/>
  <c r="B22" i="8"/>
  <c r="G22" i="8"/>
  <c r="C22" i="8"/>
  <c r="H26" i="8"/>
  <c r="D26" i="8"/>
  <c r="G26" i="8"/>
  <c r="C26" i="8"/>
  <c r="B26" i="8"/>
  <c r="H30" i="8"/>
  <c r="D30" i="8"/>
  <c r="G30" i="8"/>
  <c r="C30" i="8"/>
  <c r="B30" i="8"/>
  <c r="H34" i="8"/>
  <c r="D34" i="8"/>
  <c r="G34" i="8"/>
  <c r="C34" i="8"/>
  <c r="B34" i="8"/>
  <c r="H38" i="8"/>
  <c r="D38" i="8"/>
  <c r="B38" i="8"/>
  <c r="G38" i="8"/>
  <c r="C38" i="8"/>
  <c r="H42" i="8"/>
  <c r="D42" i="8"/>
  <c r="G42" i="8"/>
  <c r="C42" i="8"/>
  <c r="B42" i="8"/>
  <c r="H46" i="8"/>
  <c r="D46" i="8"/>
  <c r="B46" i="8"/>
  <c r="G46" i="8"/>
  <c r="C46" i="8"/>
  <c r="H50" i="8"/>
  <c r="D50" i="8"/>
  <c r="G50" i="8"/>
  <c r="C50" i="8"/>
  <c r="B50" i="8"/>
  <c r="H54" i="8"/>
  <c r="D54" i="8"/>
  <c r="G54" i="8"/>
  <c r="C54" i="8"/>
  <c r="B54" i="8"/>
  <c r="H58" i="8"/>
  <c r="D58" i="8"/>
  <c r="G58" i="8"/>
  <c r="B58" i="8"/>
  <c r="C58" i="8"/>
  <c r="H62" i="8"/>
  <c r="D62" i="8"/>
  <c r="G62" i="8"/>
  <c r="C62" i="8"/>
  <c r="B62" i="8"/>
  <c r="H66" i="8"/>
  <c r="D66" i="8"/>
  <c r="G66" i="8"/>
  <c r="C66" i="8"/>
  <c r="B66" i="8"/>
  <c r="H70" i="8"/>
  <c r="D70" i="8"/>
  <c r="B70" i="8"/>
  <c r="G70" i="8"/>
  <c r="C70" i="8"/>
  <c r="H74" i="8"/>
  <c r="D74" i="8"/>
  <c r="B74" i="8"/>
  <c r="G74" i="8"/>
  <c r="C74" i="8"/>
  <c r="H78" i="8"/>
  <c r="D78" i="8"/>
  <c r="G78" i="8"/>
  <c r="C78" i="8"/>
  <c r="B78" i="8"/>
  <c r="H82" i="8"/>
  <c r="D82" i="8"/>
  <c r="B82" i="8"/>
  <c r="G82" i="8"/>
  <c r="C82" i="8"/>
  <c r="H86" i="8"/>
  <c r="D86" i="8"/>
  <c r="B86" i="8"/>
  <c r="G86" i="8"/>
  <c r="C86" i="8"/>
  <c r="H90" i="8"/>
  <c r="D90" i="8"/>
  <c r="B90" i="8"/>
  <c r="G90" i="8"/>
  <c r="C90" i="8"/>
  <c r="H94" i="8"/>
  <c r="D94" i="8"/>
  <c r="B94" i="8"/>
  <c r="G94" i="8"/>
  <c r="C94" i="8"/>
  <c r="H98" i="8"/>
  <c r="D98" i="8"/>
  <c r="B98" i="8"/>
  <c r="G98" i="8"/>
  <c r="C98" i="8"/>
  <c r="H102" i="8"/>
  <c r="D102" i="8"/>
  <c r="B102" i="8"/>
  <c r="G102" i="8"/>
  <c r="C102" i="8"/>
  <c r="H106" i="8"/>
  <c r="D106" i="8"/>
  <c r="G106" i="8"/>
  <c r="C106" i="8"/>
  <c r="B106" i="8"/>
  <c r="H110" i="8"/>
  <c r="D110" i="8"/>
  <c r="B110" i="8"/>
  <c r="G110" i="8"/>
  <c r="C110" i="8"/>
  <c r="H114" i="8"/>
  <c r="D114" i="8"/>
  <c r="B114" i="8"/>
  <c r="G114" i="8"/>
  <c r="C114" i="8"/>
  <c r="H118" i="8"/>
  <c r="D118" i="8"/>
  <c r="G118" i="8"/>
  <c r="C118" i="8"/>
  <c r="B118" i="8"/>
  <c r="H122" i="8"/>
  <c r="D122" i="8"/>
  <c r="B122" i="8"/>
  <c r="G122" i="8"/>
  <c r="C122" i="8"/>
  <c r="H126" i="8"/>
  <c r="D126" i="8"/>
  <c r="G126" i="8"/>
  <c r="C126" i="8"/>
  <c r="B126" i="8"/>
  <c r="H130" i="8"/>
  <c r="D130" i="8"/>
  <c r="B130" i="8"/>
  <c r="G130" i="8"/>
  <c r="C130" i="8"/>
  <c r="E158" i="8"/>
  <c r="I158" i="8" s="1"/>
  <c r="B170" i="8"/>
  <c r="D170" i="8"/>
  <c r="H170" i="8"/>
  <c r="C170" i="8"/>
  <c r="H185" i="8"/>
  <c r="D185" i="8"/>
  <c r="B185" i="8"/>
  <c r="C185" i="8"/>
  <c r="G185" i="8"/>
  <c r="E207" i="8"/>
  <c r="I207" i="8" s="1"/>
  <c r="I239" i="8"/>
  <c r="E239" i="8"/>
  <c r="H262" i="8"/>
  <c r="D262" i="8"/>
  <c r="F262" i="8" s="1"/>
  <c r="G262" i="8"/>
  <c r="C262" i="8"/>
  <c r="E262" i="8"/>
  <c r="B262" i="8"/>
  <c r="B290" i="8"/>
  <c r="E290" i="8"/>
  <c r="D290" i="8"/>
  <c r="F290" i="8" s="1"/>
  <c r="G290" i="8"/>
  <c r="C290" i="8"/>
  <c r="H290" i="8"/>
  <c r="B312" i="8"/>
  <c r="I312" i="8"/>
  <c r="D312" i="8"/>
  <c r="H312" i="8"/>
  <c r="C312" i="8"/>
  <c r="E312" i="8" s="1"/>
  <c r="F312" i="8" s="1"/>
  <c r="G312" i="8"/>
  <c r="E132" i="8"/>
  <c r="I132" i="8" s="1"/>
  <c r="E150" i="8"/>
  <c r="I150" i="8" s="1"/>
  <c r="B162" i="8"/>
  <c r="E162" i="8"/>
  <c r="H162" i="8"/>
  <c r="C162" i="8"/>
  <c r="D162" i="8"/>
  <c r="E164" i="8"/>
  <c r="G170" i="8"/>
  <c r="H177" i="8"/>
  <c r="D177" i="8"/>
  <c r="B177" i="8"/>
  <c r="C177" i="8"/>
  <c r="G177" i="8"/>
  <c r="H295" i="8"/>
  <c r="D295" i="8"/>
  <c r="C295" i="8"/>
  <c r="E295" i="8" s="1"/>
  <c r="G295" i="8"/>
  <c r="B295" i="8"/>
  <c r="H18" i="8"/>
  <c r="D18" i="8"/>
  <c r="G18" i="8"/>
  <c r="B18" i="8"/>
  <c r="F25" i="8"/>
  <c r="F31" i="8"/>
  <c r="F39" i="8"/>
  <c r="F41" i="8"/>
  <c r="F49" i="8"/>
  <c r="F55" i="8"/>
  <c r="F63" i="8"/>
  <c r="F71" i="8"/>
  <c r="F79" i="8"/>
  <c r="F87" i="8"/>
  <c r="F95" i="8"/>
  <c r="F103" i="8"/>
  <c r="F111" i="8"/>
  <c r="F119" i="8"/>
  <c r="F127" i="8"/>
  <c r="B146" i="8"/>
  <c r="E146" i="8"/>
  <c r="H146" i="8"/>
  <c r="C146" i="8"/>
  <c r="D146" i="8"/>
  <c r="H161" i="8"/>
  <c r="D161" i="8"/>
  <c r="G161" i="8"/>
  <c r="B161" i="8"/>
  <c r="C161" i="8"/>
  <c r="E161" i="8" s="1"/>
  <c r="I161" i="8" s="1"/>
  <c r="E166" i="8"/>
  <c r="B178" i="8"/>
  <c r="I178" i="8"/>
  <c r="D178" i="8"/>
  <c r="F178" i="8" s="1"/>
  <c r="H178" i="8"/>
  <c r="C178" i="8"/>
  <c r="E178" i="8" s="1"/>
  <c r="I180" i="8"/>
  <c r="B209" i="8"/>
  <c r="D209" i="8"/>
  <c r="H209" i="8"/>
  <c r="C209" i="8"/>
  <c r="E209" i="8"/>
  <c r="F209" i="8" s="1"/>
  <c r="G209" i="8"/>
  <c r="B225" i="8"/>
  <c r="D225" i="8"/>
  <c r="I225" i="8" s="1"/>
  <c r="H225" i="8"/>
  <c r="C225" i="8"/>
  <c r="E225" i="8" s="1"/>
  <c r="F225" i="8" s="1"/>
  <c r="G225" i="8"/>
  <c r="B241" i="8"/>
  <c r="D241" i="8"/>
  <c r="H241" i="8"/>
  <c r="C241" i="8"/>
  <c r="G241" i="8"/>
  <c r="H153" i="8"/>
  <c r="D153" i="8"/>
  <c r="F153" i="8" s="1"/>
  <c r="G153" i="8"/>
  <c r="B153" i="8"/>
  <c r="C153" i="8"/>
  <c r="E153" i="8" s="1"/>
  <c r="I153" i="8" s="1"/>
  <c r="I191" i="8"/>
  <c r="E223" i="8"/>
  <c r="I223" i="8" s="1"/>
  <c r="H305" i="8"/>
  <c r="D305" i="8"/>
  <c r="C305" i="8"/>
  <c r="E305" i="8" s="1"/>
  <c r="B305" i="8"/>
  <c r="G305" i="8"/>
  <c r="I131" i="8"/>
  <c r="H145" i="8"/>
  <c r="D145" i="8"/>
  <c r="I145" i="8" s="1"/>
  <c r="E145" i="8"/>
  <c r="G145" i="8"/>
  <c r="C145" i="8"/>
  <c r="B145" i="8"/>
  <c r="H137" i="8"/>
  <c r="D137" i="8"/>
  <c r="E137" i="8"/>
  <c r="G137" i="8"/>
  <c r="I137" i="8"/>
  <c r="C137" i="8"/>
  <c r="B137" i="8"/>
  <c r="E142" i="8"/>
  <c r="I142" i="8" s="1"/>
  <c r="F145" i="8"/>
  <c r="B154" i="8"/>
  <c r="E154" i="8"/>
  <c r="H154" i="8"/>
  <c r="C154" i="8"/>
  <c r="D154" i="8"/>
  <c r="E156" i="8"/>
  <c r="G162" i="8"/>
  <c r="H169" i="8"/>
  <c r="D169" i="8"/>
  <c r="C169" i="8"/>
  <c r="G169" i="8"/>
  <c r="B169" i="8"/>
  <c r="B186" i="8"/>
  <c r="H186" i="8"/>
  <c r="C186" i="8"/>
  <c r="D186" i="8"/>
  <c r="E188" i="8"/>
  <c r="H208" i="8"/>
  <c r="D208" i="8"/>
  <c r="F208" i="8" s="1"/>
  <c r="C208" i="8"/>
  <c r="G208" i="8"/>
  <c r="B208" i="8"/>
  <c r="E208" i="8"/>
  <c r="I208" i="8" s="1"/>
  <c r="H224" i="8"/>
  <c r="D224" i="8"/>
  <c r="C224" i="8"/>
  <c r="G224" i="8"/>
  <c r="B224" i="8"/>
  <c r="E224" i="8"/>
  <c r="I224" i="8" s="1"/>
  <c r="H240" i="8"/>
  <c r="D240" i="8"/>
  <c r="E240" i="8" s="1"/>
  <c r="I240" i="8"/>
  <c r="C240" i="8"/>
  <c r="G240" i="8"/>
  <c r="B240" i="8"/>
  <c r="F240" i="8"/>
  <c r="H260" i="8"/>
  <c r="D260" i="8"/>
  <c r="E260" i="8" s="1"/>
  <c r="G260" i="8"/>
  <c r="C260" i="8"/>
  <c r="B260" i="8"/>
  <c r="F260" i="8"/>
  <c r="H341" i="8"/>
  <c r="D341" i="8"/>
  <c r="G341" i="8"/>
  <c r="C341" i="8"/>
  <c r="E341" i="8"/>
  <c r="B341" i="8"/>
  <c r="F368" i="8"/>
  <c r="H371" i="8"/>
  <c r="D371" i="8"/>
  <c r="G371" i="8"/>
  <c r="C371" i="8"/>
  <c r="E371" i="8" s="1"/>
  <c r="I371" i="8" s="1"/>
  <c r="B371" i="8"/>
  <c r="H135" i="8"/>
  <c r="D135" i="8"/>
  <c r="I140" i="8"/>
  <c r="B144" i="8"/>
  <c r="I148" i="8"/>
  <c r="H151" i="8"/>
  <c r="D151" i="8"/>
  <c r="E151" i="8" s="1"/>
  <c r="F151" i="8"/>
  <c r="G152" i="8"/>
  <c r="I156" i="8"/>
  <c r="H159" i="8"/>
  <c r="D159" i="8"/>
  <c r="G160" i="8"/>
  <c r="I164" i="8"/>
  <c r="F168" i="8"/>
  <c r="B168" i="8"/>
  <c r="H175" i="8"/>
  <c r="D175" i="8"/>
  <c r="G176" i="8"/>
  <c r="B184" i="8"/>
  <c r="B203" i="8"/>
  <c r="D203" i="8"/>
  <c r="B219" i="8"/>
  <c r="I219" i="8"/>
  <c r="D219" i="8"/>
  <c r="F219" i="8" s="1"/>
  <c r="H234" i="8"/>
  <c r="D234" i="8"/>
  <c r="E234" i="8"/>
  <c r="C234" i="8"/>
  <c r="E236" i="8"/>
  <c r="F236" i="8" s="1"/>
  <c r="H250" i="8"/>
  <c r="D250" i="8"/>
  <c r="C250" i="8"/>
  <c r="E250" i="8" s="1"/>
  <c r="I250" i="8" s="1"/>
  <c r="H254" i="8"/>
  <c r="D254" i="8"/>
  <c r="G254" i="8"/>
  <c r="C254" i="8"/>
  <c r="E254" i="8" s="1"/>
  <c r="I254" i="8" s="1"/>
  <c r="F265" i="8"/>
  <c r="I21" i="8"/>
  <c r="E23" i="8"/>
  <c r="E31" i="8"/>
  <c r="I31" i="8"/>
  <c r="E35" i="8"/>
  <c r="E37" i="8"/>
  <c r="F37" i="8" s="1"/>
  <c r="I37" i="8"/>
  <c r="E41" i="8"/>
  <c r="I41" i="8" s="1"/>
  <c r="E45" i="8"/>
  <c r="F45" i="8" s="1"/>
  <c r="I45" i="8"/>
  <c r="E47" i="8"/>
  <c r="E51" i="8"/>
  <c r="F51" i="8" s="1"/>
  <c r="I51" i="8"/>
  <c r="E57" i="8"/>
  <c r="I57" i="8" s="1"/>
  <c r="E59" i="8"/>
  <c r="F59" i="8" s="1"/>
  <c r="I59" i="8"/>
  <c r="E61" i="8"/>
  <c r="E63" i="8"/>
  <c r="I63" i="8"/>
  <c r="E65" i="8"/>
  <c r="I65" i="8" s="1"/>
  <c r="E67" i="8"/>
  <c r="F67" i="8" s="1"/>
  <c r="I67" i="8"/>
  <c r="E69" i="8"/>
  <c r="E71" i="8"/>
  <c r="I71" i="8"/>
  <c r="E73" i="8"/>
  <c r="I73" i="8" s="1"/>
  <c r="E75" i="8"/>
  <c r="F75" i="8" s="1"/>
  <c r="I75" i="8"/>
  <c r="E77" i="8"/>
  <c r="E79" i="8"/>
  <c r="I79" i="8"/>
  <c r="E81" i="8"/>
  <c r="I81" i="8" s="1"/>
  <c r="E83" i="8"/>
  <c r="F83" i="8" s="1"/>
  <c r="I83" i="8"/>
  <c r="E85" i="8"/>
  <c r="E87" i="8"/>
  <c r="I87" i="8"/>
  <c r="E89" i="8"/>
  <c r="I89" i="8" s="1"/>
  <c r="E91" i="8"/>
  <c r="F91" i="8" s="1"/>
  <c r="I91" i="8"/>
  <c r="E93" i="8"/>
  <c r="E95" i="8"/>
  <c r="I95" i="8"/>
  <c r="E97" i="8"/>
  <c r="I97" i="8" s="1"/>
  <c r="E99" i="8"/>
  <c r="F99" i="8" s="1"/>
  <c r="I99" i="8"/>
  <c r="E101" i="8"/>
  <c r="E103" i="8"/>
  <c r="I103" i="8"/>
  <c r="E105" i="8"/>
  <c r="I105" i="8" s="1"/>
  <c r="E107" i="8"/>
  <c r="F107" i="8" s="1"/>
  <c r="I107" i="8"/>
  <c r="E109" i="8"/>
  <c r="E111" i="8"/>
  <c r="I111" i="8"/>
  <c r="E113" i="8"/>
  <c r="I113" i="8" s="1"/>
  <c r="E115" i="8"/>
  <c r="F115" i="8" s="1"/>
  <c r="I115" i="8"/>
  <c r="E117" i="8"/>
  <c r="E119" i="8"/>
  <c r="I119" i="8"/>
  <c r="E121" i="8"/>
  <c r="I121" i="8" s="1"/>
  <c r="E123" i="8"/>
  <c r="F123" i="8" s="1"/>
  <c r="I123" i="8"/>
  <c r="E125" i="8"/>
  <c r="E127" i="8"/>
  <c r="I127" i="8"/>
  <c r="E129" i="8"/>
  <c r="I129" i="8" s="1"/>
  <c r="E131" i="8"/>
  <c r="H133" i="8"/>
  <c r="D133" i="8"/>
  <c r="B134" i="8"/>
  <c r="G134" i="8"/>
  <c r="B135" i="8"/>
  <c r="G135" i="8"/>
  <c r="C136" i="8"/>
  <c r="H141" i="8"/>
  <c r="D141" i="8"/>
  <c r="F142" i="8"/>
  <c r="B142" i="8"/>
  <c r="G142" i="8"/>
  <c r="B143" i="8"/>
  <c r="C144" i="8"/>
  <c r="H144" i="8"/>
  <c r="H149" i="8"/>
  <c r="D149" i="8"/>
  <c r="F150" i="8"/>
  <c r="B150" i="8"/>
  <c r="G150" i="8"/>
  <c r="B151" i="8"/>
  <c r="G151" i="8"/>
  <c r="C152" i="8"/>
  <c r="H157" i="8"/>
  <c r="D157" i="8"/>
  <c r="B158" i="8"/>
  <c r="G158" i="8"/>
  <c r="B159" i="8"/>
  <c r="G159" i="8"/>
  <c r="C160" i="8"/>
  <c r="H165" i="8"/>
  <c r="D165" i="8"/>
  <c r="B166" i="8"/>
  <c r="G166" i="8"/>
  <c r="B167" i="8"/>
  <c r="C168" i="8"/>
  <c r="H168" i="8"/>
  <c r="E172" i="8"/>
  <c r="I172" i="8" s="1"/>
  <c r="H173" i="8"/>
  <c r="D173" i="8"/>
  <c r="F174" i="8"/>
  <c r="B174" i="8"/>
  <c r="G174" i="8"/>
  <c r="B175" i="8"/>
  <c r="G175" i="8"/>
  <c r="C176" i="8"/>
  <c r="E180" i="8"/>
  <c r="H181" i="8"/>
  <c r="D181" i="8"/>
  <c r="B182" i="8"/>
  <c r="G182" i="8"/>
  <c r="B183" i="8"/>
  <c r="C184" i="8"/>
  <c r="H184" i="8"/>
  <c r="G192" i="8"/>
  <c r="C192" i="8"/>
  <c r="B192" i="8"/>
  <c r="I192" i="8"/>
  <c r="H200" i="8"/>
  <c r="D200" i="8"/>
  <c r="C200" i="8"/>
  <c r="G200" i="8"/>
  <c r="B200" i="8"/>
  <c r="B201" i="8"/>
  <c r="D201" i="8"/>
  <c r="H201" i="8"/>
  <c r="C201" i="8"/>
  <c r="C203" i="8"/>
  <c r="E205" i="8"/>
  <c r="I205" i="8" s="1"/>
  <c r="H216" i="8"/>
  <c r="D216" i="8"/>
  <c r="C216" i="8"/>
  <c r="G216" i="8"/>
  <c r="B216" i="8"/>
  <c r="B217" i="8"/>
  <c r="D217" i="8"/>
  <c r="H217" i="8"/>
  <c r="C217" i="8"/>
  <c r="E217" i="8" s="1"/>
  <c r="F217" i="8" s="1"/>
  <c r="C219" i="8"/>
  <c r="E219" i="8" s="1"/>
  <c r="E221" i="8"/>
  <c r="I221" i="8" s="1"/>
  <c r="H232" i="8"/>
  <c r="D232" i="8"/>
  <c r="C232" i="8"/>
  <c r="G232" i="8"/>
  <c r="B232" i="8"/>
  <c r="B233" i="8"/>
  <c r="D233" i="8"/>
  <c r="H233" i="8"/>
  <c r="C233" i="8"/>
  <c r="B234" i="8"/>
  <c r="E237" i="8"/>
  <c r="I237" i="8" s="1"/>
  <c r="H248" i="8"/>
  <c r="D248" i="8"/>
  <c r="C248" i="8"/>
  <c r="E248" i="8" s="1"/>
  <c r="I248" i="8" s="1"/>
  <c r="G248" i="8"/>
  <c r="B248" i="8"/>
  <c r="B249" i="8"/>
  <c r="D249" i="8"/>
  <c r="H249" i="8"/>
  <c r="C249" i="8"/>
  <c r="B250" i="8"/>
  <c r="B254" i="8"/>
  <c r="F257" i="8"/>
  <c r="H276" i="8"/>
  <c r="D276" i="8"/>
  <c r="E276" i="8" s="1"/>
  <c r="G276" i="8"/>
  <c r="C276" i="8"/>
  <c r="B276" i="8"/>
  <c r="H278" i="8"/>
  <c r="D278" i="8"/>
  <c r="G278" i="8"/>
  <c r="C278" i="8"/>
  <c r="H289" i="8"/>
  <c r="D289" i="8"/>
  <c r="E289" i="8"/>
  <c r="F289" i="8" s="1"/>
  <c r="I289" i="8"/>
  <c r="C289" i="8"/>
  <c r="B289" i="8"/>
  <c r="B296" i="8"/>
  <c r="D296" i="8"/>
  <c r="H296" i="8"/>
  <c r="C296" i="8"/>
  <c r="G296" i="8"/>
  <c r="B306" i="8"/>
  <c r="D306" i="8"/>
  <c r="G306" i="8"/>
  <c r="C306" i="8"/>
  <c r="H311" i="8"/>
  <c r="D311" i="8"/>
  <c r="E311" i="8" s="1"/>
  <c r="I311" i="8"/>
  <c r="C311" i="8"/>
  <c r="G311" i="8"/>
  <c r="B311" i="8"/>
  <c r="F311" i="8"/>
  <c r="H343" i="8"/>
  <c r="D343" i="8"/>
  <c r="F343" i="8" s="1"/>
  <c r="G343" i="8"/>
  <c r="C343" i="8"/>
  <c r="E343" i="8"/>
  <c r="I343" i="8"/>
  <c r="B343" i="8"/>
  <c r="H363" i="8"/>
  <c r="D363" i="8"/>
  <c r="G363" i="8"/>
  <c r="C363" i="8"/>
  <c r="E363" i="8" s="1"/>
  <c r="I363" i="8" s="1"/>
  <c r="F363" i="8"/>
  <c r="B363" i="8"/>
  <c r="B374" i="8"/>
  <c r="D374" i="8"/>
  <c r="H374" i="8"/>
  <c r="G374" i="8"/>
  <c r="C374" i="8"/>
  <c r="G377" i="8"/>
  <c r="C377" i="8"/>
  <c r="H377" i="8"/>
  <c r="B377" i="8"/>
  <c r="E377" i="8"/>
  <c r="D377" i="8"/>
  <c r="G385" i="8"/>
  <c r="C385" i="8"/>
  <c r="B385" i="8"/>
  <c r="E385" i="8"/>
  <c r="I385" i="8" s="1"/>
  <c r="H385" i="8"/>
  <c r="D385" i="8"/>
  <c r="F354" i="8"/>
  <c r="B136" i="8"/>
  <c r="G136" i="8"/>
  <c r="H143" i="8"/>
  <c r="D143" i="8"/>
  <c r="G144" i="8"/>
  <c r="B152" i="8"/>
  <c r="F160" i="8"/>
  <c r="B160" i="8"/>
  <c r="H167" i="8"/>
  <c r="D167" i="8"/>
  <c r="E167" i="8" s="1"/>
  <c r="F167" i="8"/>
  <c r="G168" i="8"/>
  <c r="B176" i="8"/>
  <c r="H183" i="8"/>
  <c r="D183" i="8"/>
  <c r="G184" i="8"/>
  <c r="G194" i="8"/>
  <c r="C194" i="8"/>
  <c r="B194" i="8"/>
  <c r="H202" i="8"/>
  <c r="D202" i="8"/>
  <c r="E202" i="8"/>
  <c r="I202" i="8"/>
  <c r="C202" i="8"/>
  <c r="H218" i="8"/>
  <c r="D218" i="8"/>
  <c r="C218" i="8"/>
  <c r="E220" i="8"/>
  <c r="F220" i="8" s="1"/>
  <c r="B235" i="8"/>
  <c r="E235" i="8"/>
  <c r="I235" i="8"/>
  <c r="D235" i="8"/>
  <c r="F235" i="8" s="1"/>
  <c r="B251" i="8"/>
  <c r="E251" i="8"/>
  <c r="D251" i="8"/>
  <c r="F251" i="8" s="1"/>
  <c r="E252" i="8"/>
  <c r="F252" i="8" s="1"/>
  <c r="F275" i="8"/>
  <c r="E292" i="8"/>
  <c r="I292" i="8"/>
  <c r="E310" i="8"/>
  <c r="I310" i="8" s="1"/>
  <c r="H325" i="8"/>
  <c r="D325" i="8"/>
  <c r="G325" i="8"/>
  <c r="C325" i="8"/>
  <c r="B325" i="8"/>
  <c r="H359" i="8"/>
  <c r="D359" i="8"/>
  <c r="F359" i="8" s="1"/>
  <c r="G359" i="8"/>
  <c r="C359" i="8"/>
  <c r="E359" i="8" s="1"/>
  <c r="I359" i="8" s="1"/>
  <c r="B359" i="8"/>
  <c r="G401" i="8"/>
  <c r="C401" i="8"/>
  <c r="B401" i="8"/>
  <c r="H401" i="8"/>
  <c r="D401" i="8"/>
  <c r="E441" i="8"/>
  <c r="E19" i="8"/>
  <c r="F19" i="8" s="1"/>
  <c r="I19" i="8"/>
  <c r="E21" i="8"/>
  <c r="F21" i="8" s="1"/>
  <c r="E25" i="8"/>
  <c r="I25" i="8"/>
  <c r="E27" i="8"/>
  <c r="F27" i="8" s="1"/>
  <c r="E29" i="8"/>
  <c r="F29" i="8" s="1"/>
  <c r="I29" i="8"/>
  <c r="E33" i="8"/>
  <c r="I33" i="8" s="1"/>
  <c r="E39" i="8"/>
  <c r="I39" i="8"/>
  <c r="E43" i="8"/>
  <c r="E49" i="8"/>
  <c r="I49" i="8"/>
  <c r="E53" i="8"/>
  <c r="E55" i="8"/>
  <c r="I55" i="8"/>
  <c r="B19" i="8"/>
  <c r="B21" i="8"/>
  <c r="B23" i="8"/>
  <c r="B25" i="8"/>
  <c r="B27" i="8"/>
  <c r="B29" i="8"/>
  <c r="B31" i="8"/>
  <c r="B33" i="8"/>
  <c r="B35" i="8"/>
  <c r="B37" i="8"/>
  <c r="B39" i="8"/>
  <c r="B41" i="8"/>
  <c r="B43" i="8"/>
  <c r="B45" i="8"/>
  <c r="B47" i="8"/>
  <c r="B49" i="8"/>
  <c r="B51" i="8"/>
  <c r="B53" i="8"/>
  <c r="B55" i="8"/>
  <c r="B57" i="8"/>
  <c r="B59" i="8"/>
  <c r="B61" i="8"/>
  <c r="B63" i="8"/>
  <c r="B65" i="8"/>
  <c r="B67" i="8"/>
  <c r="B69" i="8"/>
  <c r="B71" i="8"/>
  <c r="B73" i="8"/>
  <c r="B75" i="8"/>
  <c r="B77" i="8"/>
  <c r="B79" i="8"/>
  <c r="B81" i="8"/>
  <c r="B83" i="8"/>
  <c r="B85" i="8"/>
  <c r="B87" i="8"/>
  <c r="B89" i="8"/>
  <c r="B91" i="8"/>
  <c r="B93" i="8"/>
  <c r="B95" i="8"/>
  <c r="B97" i="8"/>
  <c r="B99" i="8"/>
  <c r="B101" i="8"/>
  <c r="B103" i="8"/>
  <c r="B105" i="8"/>
  <c r="B107" i="8"/>
  <c r="B109" i="8"/>
  <c r="B111" i="8"/>
  <c r="B113" i="8"/>
  <c r="B115" i="8"/>
  <c r="B117" i="8"/>
  <c r="B119" i="8"/>
  <c r="B121" i="8"/>
  <c r="B123" i="8"/>
  <c r="B125" i="8"/>
  <c r="B127" i="8"/>
  <c r="B129" i="8"/>
  <c r="B131" i="8"/>
  <c r="F131" i="8"/>
  <c r="B132" i="8"/>
  <c r="G132" i="8"/>
  <c r="B133" i="8"/>
  <c r="G133" i="8"/>
  <c r="C134" i="8"/>
  <c r="E134" i="8" s="1"/>
  <c r="H134" i="8"/>
  <c r="C135" i="8"/>
  <c r="D136" i="8"/>
  <c r="E136" i="8" s="1"/>
  <c r="I136" i="8"/>
  <c r="H139" i="8"/>
  <c r="D139" i="8"/>
  <c r="F140" i="8"/>
  <c r="B140" i="8"/>
  <c r="G140" i="8"/>
  <c r="B141" i="8"/>
  <c r="G141" i="8"/>
  <c r="C142" i="8"/>
  <c r="H142" i="8"/>
  <c r="C143" i="8"/>
  <c r="D144" i="8"/>
  <c r="H147" i="8"/>
  <c r="D147" i="8"/>
  <c r="F148" i="8"/>
  <c r="B148" i="8"/>
  <c r="G148" i="8"/>
  <c r="B149" i="8"/>
  <c r="G149" i="8"/>
  <c r="C150" i="8"/>
  <c r="H150" i="8"/>
  <c r="C151" i="8"/>
  <c r="D152" i="8"/>
  <c r="E152" i="8" s="1"/>
  <c r="I152" i="8"/>
  <c r="H155" i="8"/>
  <c r="D155" i="8"/>
  <c r="F156" i="8"/>
  <c r="B156" i="8"/>
  <c r="G156" i="8"/>
  <c r="B157" i="8"/>
  <c r="G157" i="8"/>
  <c r="C158" i="8"/>
  <c r="H158" i="8"/>
  <c r="C159" i="8"/>
  <c r="D160" i="8"/>
  <c r="E160" i="8" s="1"/>
  <c r="I160" i="8"/>
  <c r="H163" i="8"/>
  <c r="D163" i="8"/>
  <c r="F164" i="8"/>
  <c r="B164" i="8"/>
  <c r="G164" i="8"/>
  <c r="B165" i="8"/>
  <c r="G165" i="8"/>
  <c r="C166" i="8"/>
  <c r="H166" i="8"/>
  <c r="C167" i="8"/>
  <c r="I167" i="8"/>
  <c r="D168" i="8"/>
  <c r="E168" i="8" s="1"/>
  <c r="I168" i="8"/>
  <c r="H171" i="8"/>
  <c r="D171" i="8"/>
  <c r="F172" i="8"/>
  <c r="B172" i="8"/>
  <c r="G172" i="8"/>
  <c r="B173" i="8"/>
  <c r="G173" i="8"/>
  <c r="C174" i="8"/>
  <c r="E174" i="8" s="1"/>
  <c r="I174" i="8" s="1"/>
  <c r="H174" i="8"/>
  <c r="C175" i="8"/>
  <c r="D176" i="8"/>
  <c r="E176" i="8" s="1"/>
  <c r="I176" i="8"/>
  <c r="H179" i="8"/>
  <c r="D179" i="8"/>
  <c r="F180" i="8"/>
  <c r="B180" i="8"/>
  <c r="G180" i="8"/>
  <c r="B181" i="8"/>
  <c r="G181" i="8"/>
  <c r="C182" i="8"/>
  <c r="E182" i="8" s="1"/>
  <c r="F182" i="8" s="1"/>
  <c r="H182" i="8"/>
  <c r="C183" i="8"/>
  <c r="D184" i="8"/>
  <c r="H187" i="8"/>
  <c r="D187" i="8"/>
  <c r="G188" i="8"/>
  <c r="B188" i="8"/>
  <c r="H188" i="8"/>
  <c r="G190" i="8"/>
  <c r="C190" i="8"/>
  <c r="E190" i="8" s="1"/>
  <c r="F190" i="8" s="1"/>
  <c r="B190" i="8"/>
  <c r="D192" i="8"/>
  <c r="E192" i="8" s="1"/>
  <c r="E194" i="8"/>
  <c r="F194" i="8" s="1"/>
  <c r="E196" i="8"/>
  <c r="F202" i="8"/>
  <c r="G203" i="8"/>
  <c r="H210" i="8"/>
  <c r="D210" i="8"/>
  <c r="E210" i="8"/>
  <c r="I210" i="8"/>
  <c r="C210" i="8"/>
  <c r="B211" i="8"/>
  <c r="E211" i="8"/>
  <c r="D211" i="8"/>
  <c r="F211" i="8" s="1"/>
  <c r="E212" i="8"/>
  <c r="E216" i="8"/>
  <c r="I216" i="8" s="1"/>
  <c r="G219" i="8"/>
  <c r="H226" i="8"/>
  <c r="D226" i="8"/>
  <c r="I226" i="8"/>
  <c r="C226" i="8"/>
  <c r="E226" i="8" s="1"/>
  <c r="B227" i="8"/>
  <c r="E227" i="8"/>
  <c r="I227" i="8"/>
  <c r="D227" i="8"/>
  <c r="E232" i="8"/>
  <c r="I232" i="8" s="1"/>
  <c r="E233" i="8"/>
  <c r="F233" i="8" s="1"/>
  <c r="G235" i="8"/>
  <c r="H242" i="8"/>
  <c r="D242" i="8"/>
  <c r="C242" i="8"/>
  <c r="F243" i="8"/>
  <c r="B243" i="8"/>
  <c r="D243" i="8"/>
  <c r="E243" i="8" s="1"/>
  <c r="E249" i="8"/>
  <c r="F249" i="8" s="1"/>
  <c r="G251" i="8"/>
  <c r="F259" i="8"/>
  <c r="H268" i="8"/>
  <c r="D268" i="8"/>
  <c r="G268" i="8"/>
  <c r="C268" i="8"/>
  <c r="E268" i="8"/>
  <c r="B268" i="8"/>
  <c r="H270" i="8"/>
  <c r="D270" i="8"/>
  <c r="G270" i="8"/>
  <c r="C270" i="8"/>
  <c r="F276" i="8"/>
  <c r="B278" i="8"/>
  <c r="G289" i="8"/>
  <c r="E294" i="8"/>
  <c r="I294" i="8" s="1"/>
  <c r="H306" i="8"/>
  <c r="E308" i="8"/>
  <c r="F308" i="8" s="1"/>
  <c r="I308" i="8"/>
  <c r="H327" i="8"/>
  <c r="D327" i="8"/>
  <c r="G327" i="8"/>
  <c r="C327" i="8"/>
  <c r="B327" i="8"/>
  <c r="H357" i="8"/>
  <c r="D357" i="8"/>
  <c r="G357" i="8"/>
  <c r="C357" i="8"/>
  <c r="B357" i="8"/>
  <c r="F364" i="8"/>
  <c r="H367" i="8"/>
  <c r="D367" i="8"/>
  <c r="G367" i="8"/>
  <c r="C367" i="8"/>
  <c r="E367" i="8" s="1"/>
  <c r="I367" i="8" s="1"/>
  <c r="B367" i="8"/>
  <c r="F376" i="8"/>
  <c r="D189" i="8"/>
  <c r="H189" i="8"/>
  <c r="D191" i="8"/>
  <c r="H191" i="8"/>
  <c r="D193" i="8"/>
  <c r="H193" i="8"/>
  <c r="D195" i="8"/>
  <c r="I195" i="8" s="1"/>
  <c r="H198" i="8"/>
  <c r="D198" i="8"/>
  <c r="F199" i="8"/>
  <c r="B199" i="8"/>
  <c r="G199" i="8"/>
  <c r="H206" i="8"/>
  <c r="D206" i="8"/>
  <c r="F207" i="8"/>
  <c r="B207" i="8"/>
  <c r="G207" i="8"/>
  <c r="H214" i="8"/>
  <c r="D214" i="8"/>
  <c r="F215" i="8"/>
  <c r="B215" i="8"/>
  <c r="G215" i="8"/>
  <c r="H222" i="8"/>
  <c r="D222" i="8"/>
  <c r="F223" i="8"/>
  <c r="B223" i="8"/>
  <c r="G223" i="8"/>
  <c r="H230" i="8"/>
  <c r="D230" i="8"/>
  <c r="F231" i="8"/>
  <c r="B231" i="8"/>
  <c r="G231" i="8"/>
  <c r="H238" i="8"/>
  <c r="D238" i="8"/>
  <c r="F239" i="8"/>
  <c r="B239" i="8"/>
  <c r="G239" i="8"/>
  <c r="H246" i="8"/>
  <c r="D246" i="8"/>
  <c r="F247" i="8"/>
  <c r="B247" i="8"/>
  <c r="G247" i="8"/>
  <c r="H258" i="8"/>
  <c r="D258" i="8"/>
  <c r="G258" i="8"/>
  <c r="C258" i="8"/>
  <c r="H266" i="8"/>
  <c r="D266" i="8"/>
  <c r="G266" i="8"/>
  <c r="C266" i="8"/>
  <c r="F271" i="8"/>
  <c r="H274" i="8"/>
  <c r="D274" i="8"/>
  <c r="G274" i="8"/>
  <c r="C274" i="8"/>
  <c r="E284" i="8"/>
  <c r="I284" i="8" s="1"/>
  <c r="H287" i="8"/>
  <c r="D287" i="8"/>
  <c r="C287" i="8"/>
  <c r="G287" i="8"/>
  <c r="B287" i="8"/>
  <c r="B288" i="8"/>
  <c r="D288" i="8"/>
  <c r="H288" i="8"/>
  <c r="C288" i="8"/>
  <c r="E300" i="8"/>
  <c r="I300" i="8" s="1"/>
  <c r="H303" i="8"/>
  <c r="D303" i="8"/>
  <c r="C303" i="8"/>
  <c r="G303" i="8"/>
  <c r="B303" i="8"/>
  <c r="B304" i="8"/>
  <c r="D304" i="8"/>
  <c r="H304" i="8"/>
  <c r="C304" i="8"/>
  <c r="F332" i="8"/>
  <c r="F346" i="8"/>
  <c r="F370" i="8"/>
  <c r="I407" i="8"/>
  <c r="E191" i="8"/>
  <c r="F195" i="8"/>
  <c r="E195" i="8"/>
  <c r="H196" i="8"/>
  <c r="D196" i="8"/>
  <c r="F196" i="8"/>
  <c r="F197" i="8"/>
  <c r="B197" i="8"/>
  <c r="G197" i="8"/>
  <c r="H204" i="8"/>
  <c r="D204" i="8"/>
  <c r="F205" i="8"/>
  <c r="B205" i="8"/>
  <c r="G205" i="8"/>
  <c r="H212" i="8"/>
  <c r="D212" i="8"/>
  <c r="F212" i="8"/>
  <c r="F213" i="8"/>
  <c r="B213" i="8"/>
  <c r="G213" i="8"/>
  <c r="H220" i="8"/>
  <c r="D220" i="8"/>
  <c r="F221" i="8"/>
  <c r="B221" i="8"/>
  <c r="G221" i="8"/>
  <c r="H228" i="8"/>
  <c r="D228" i="8"/>
  <c r="F229" i="8"/>
  <c r="B229" i="8"/>
  <c r="G229" i="8"/>
  <c r="H236" i="8"/>
  <c r="D236" i="8"/>
  <c r="F237" i="8"/>
  <c r="B237" i="8"/>
  <c r="G237" i="8"/>
  <c r="H244" i="8"/>
  <c r="D244" i="8"/>
  <c r="F245" i="8"/>
  <c r="B245" i="8"/>
  <c r="G245" i="8"/>
  <c r="H252" i="8"/>
  <c r="D252" i="8"/>
  <c r="F253" i="8"/>
  <c r="B253" i="8"/>
  <c r="E253" i="8"/>
  <c r="I253" i="8" s="1"/>
  <c r="H253" i="8"/>
  <c r="H256" i="8"/>
  <c r="D256" i="8"/>
  <c r="G256" i="8"/>
  <c r="C256" i="8"/>
  <c r="H264" i="8"/>
  <c r="D264" i="8"/>
  <c r="G264" i="8"/>
  <c r="C264" i="8"/>
  <c r="F269" i="8"/>
  <c r="H272" i="8"/>
  <c r="D272" i="8"/>
  <c r="G272" i="8"/>
  <c r="C272" i="8"/>
  <c r="D280" i="8"/>
  <c r="H280" i="8"/>
  <c r="C280" i="8"/>
  <c r="H281" i="8"/>
  <c r="D281" i="8"/>
  <c r="C281" i="8"/>
  <c r="B282" i="8"/>
  <c r="D282" i="8"/>
  <c r="E282" i="8" s="1"/>
  <c r="H297" i="8"/>
  <c r="D297" i="8"/>
  <c r="E297" i="8"/>
  <c r="I297" i="8"/>
  <c r="C297" i="8"/>
  <c r="B298" i="8"/>
  <c r="E298" i="8"/>
  <c r="D298" i="8"/>
  <c r="F298" i="8" s="1"/>
  <c r="H313" i="8"/>
  <c r="D313" i="8"/>
  <c r="C313" i="8"/>
  <c r="B314" i="8"/>
  <c r="D314" i="8"/>
  <c r="H317" i="8"/>
  <c r="D317" i="8"/>
  <c r="G317" i="8"/>
  <c r="C317" i="8"/>
  <c r="B317" i="8"/>
  <c r="H319" i="8"/>
  <c r="D319" i="8"/>
  <c r="F319" i="8" s="1"/>
  <c r="G319" i="8"/>
  <c r="C319" i="8"/>
  <c r="E319" i="8"/>
  <c r="H333" i="8"/>
  <c r="D333" i="8"/>
  <c r="E333" i="8" s="1"/>
  <c r="G333" i="8"/>
  <c r="C333" i="8"/>
  <c r="B333" i="8"/>
  <c r="H335" i="8"/>
  <c r="D335" i="8"/>
  <c r="G335" i="8"/>
  <c r="C335" i="8"/>
  <c r="F335" i="8"/>
  <c r="E335" i="8"/>
  <c r="H349" i="8"/>
  <c r="D349" i="8"/>
  <c r="E349" i="8" s="1"/>
  <c r="G349" i="8"/>
  <c r="C349" i="8"/>
  <c r="B349" i="8"/>
  <c r="H351" i="8"/>
  <c r="D351" i="8"/>
  <c r="G351" i="8"/>
  <c r="C351" i="8"/>
  <c r="E351" i="8"/>
  <c r="H361" i="8"/>
  <c r="D361" i="8"/>
  <c r="G361" i="8"/>
  <c r="C361" i="8"/>
  <c r="E361" i="8" s="1"/>
  <c r="H365" i="8"/>
  <c r="D365" i="8"/>
  <c r="F365" i="8" s="1"/>
  <c r="G365" i="8"/>
  <c r="C365" i="8"/>
  <c r="E365" i="8"/>
  <c r="H369" i="8"/>
  <c r="D369" i="8"/>
  <c r="F369" i="8" s="1"/>
  <c r="G369" i="8"/>
  <c r="C369" i="8"/>
  <c r="E369" i="8" s="1"/>
  <c r="H373" i="8"/>
  <c r="D373" i="8"/>
  <c r="C373" i="8"/>
  <c r="G373" i="8"/>
  <c r="I390" i="8"/>
  <c r="E391" i="8"/>
  <c r="E429" i="8"/>
  <c r="I429" i="8" s="1"/>
  <c r="E255" i="8"/>
  <c r="I255" i="8" s="1"/>
  <c r="E257" i="8"/>
  <c r="I257" i="8"/>
  <c r="E259" i="8"/>
  <c r="I259" i="8" s="1"/>
  <c r="E261" i="8"/>
  <c r="F261" i="8" s="1"/>
  <c r="I261" i="8"/>
  <c r="E263" i="8"/>
  <c r="E265" i="8"/>
  <c r="I265" i="8"/>
  <c r="E267" i="8"/>
  <c r="I267" i="8" s="1"/>
  <c r="E269" i="8"/>
  <c r="I269" i="8"/>
  <c r="E271" i="8"/>
  <c r="I271" i="8" s="1"/>
  <c r="E273" i="8"/>
  <c r="F273" i="8" s="1"/>
  <c r="I273" i="8"/>
  <c r="E275" i="8"/>
  <c r="I275" i="8" s="1"/>
  <c r="E277" i="8"/>
  <c r="F277" i="8" s="1"/>
  <c r="I277" i="8"/>
  <c r="E279" i="8"/>
  <c r="H285" i="8"/>
  <c r="D285" i="8"/>
  <c r="B286" i="8"/>
  <c r="G286" i="8"/>
  <c r="H293" i="8"/>
  <c r="D293" i="8"/>
  <c r="F294" i="8"/>
  <c r="B294" i="8"/>
  <c r="G294" i="8"/>
  <c r="H301" i="8"/>
  <c r="D301" i="8"/>
  <c r="B302" i="8"/>
  <c r="G302" i="8"/>
  <c r="H309" i="8"/>
  <c r="D309" i="8"/>
  <c r="B310" i="8"/>
  <c r="G310" i="8"/>
  <c r="H315" i="8"/>
  <c r="D315" i="8"/>
  <c r="G315" i="8"/>
  <c r="C315" i="8"/>
  <c r="H323" i="8"/>
  <c r="D323" i="8"/>
  <c r="G323" i="8"/>
  <c r="C323" i="8"/>
  <c r="H331" i="8"/>
  <c r="D331" i="8"/>
  <c r="G331" i="8"/>
  <c r="C331" i="8"/>
  <c r="F336" i="8"/>
  <c r="H339" i="8"/>
  <c r="D339" i="8"/>
  <c r="G339" i="8"/>
  <c r="C339" i="8"/>
  <c r="H347" i="8"/>
  <c r="D347" i="8"/>
  <c r="G347" i="8"/>
  <c r="C347" i="8"/>
  <c r="H355" i="8"/>
  <c r="D355" i="8"/>
  <c r="G355" i="8"/>
  <c r="C355" i="8"/>
  <c r="I362" i="8"/>
  <c r="I364" i="8"/>
  <c r="I370" i="8"/>
  <c r="I372" i="8"/>
  <c r="G383" i="8"/>
  <c r="C383" i="8"/>
  <c r="B383" i="8"/>
  <c r="H383" i="8"/>
  <c r="D383" i="8"/>
  <c r="I386" i="8"/>
  <c r="G387" i="8"/>
  <c r="C387" i="8"/>
  <c r="B387" i="8"/>
  <c r="D387" i="8"/>
  <c r="H387" i="8"/>
  <c r="E387" i="8"/>
  <c r="I387" i="8" s="1"/>
  <c r="G399" i="8"/>
  <c r="C399" i="8"/>
  <c r="F399" i="8"/>
  <c r="B399" i="8"/>
  <c r="H399" i="8"/>
  <c r="D399" i="8"/>
  <c r="E399" i="8" s="1"/>
  <c r="G403" i="8"/>
  <c r="C403" i="8"/>
  <c r="B403" i="8"/>
  <c r="D403" i="8"/>
  <c r="H403" i="8"/>
  <c r="E403" i="8"/>
  <c r="I403" i="8" s="1"/>
  <c r="G415" i="8"/>
  <c r="C415" i="8"/>
  <c r="B415" i="8"/>
  <c r="H415" i="8"/>
  <c r="I415" i="8"/>
  <c r="D415" i="8"/>
  <c r="E415" i="8" s="1"/>
  <c r="G417" i="8"/>
  <c r="C417" i="8"/>
  <c r="F417" i="8"/>
  <c r="B417" i="8"/>
  <c r="D417" i="8"/>
  <c r="E417" i="8"/>
  <c r="I417" i="8"/>
  <c r="I430" i="8"/>
  <c r="B471" i="8"/>
  <c r="D471" i="8"/>
  <c r="H471" i="8"/>
  <c r="G471" i="8"/>
  <c r="C471" i="8"/>
  <c r="H496" i="8"/>
  <c r="D496" i="8"/>
  <c r="G496" i="8"/>
  <c r="C496" i="8"/>
  <c r="B496" i="8"/>
  <c r="B255" i="8"/>
  <c r="B257" i="8"/>
  <c r="B259" i="8"/>
  <c r="B261" i="8"/>
  <c r="B263" i="8"/>
  <c r="B265" i="8"/>
  <c r="B267" i="8"/>
  <c r="B269" i="8"/>
  <c r="B271" i="8"/>
  <c r="B273" i="8"/>
  <c r="B275" i="8"/>
  <c r="B277" i="8"/>
  <c r="B279" i="8"/>
  <c r="H283" i="8"/>
  <c r="D283" i="8"/>
  <c r="F284" i="8"/>
  <c r="B284" i="8"/>
  <c r="G284" i="8"/>
  <c r="B285" i="8"/>
  <c r="G285" i="8"/>
  <c r="C286" i="8"/>
  <c r="E286" i="8" s="1"/>
  <c r="H286" i="8"/>
  <c r="H291" i="8"/>
  <c r="D291" i="8"/>
  <c r="F292" i="8"/>
  <c r="B292" i="8"/>
  <c r="G292" i="8"/>
  <c r="B293" i="8"/>
  <c r="G293" i="8"/>
  <c r="C294" i="8"/>
  <c r="H294" i="8"/>
  <c r="H299" i="8"/>
  <c r="D299" i="8"/>
  <c r="B300" i="8"/>
  <c r="G300" i="8"/>
  <c r="B301" i="8"/>
  <c r="G301" i="8"/>
  <c r="C302" i="8"/>
  <c r="E302" i="8" s="1"/>
  <c r="H302" i="8"/>
  <c r="H307" i="8"/>
  <c r="D307" i="8"/>
  <c r="B308" i="8"/>
  <c r="G308" i="8"/>
  <c r="B309" i="8"/>
  <c r="G309" i="8"/>
  <c r="C310" i="8"/>
  <c r="H310" i="8"/>
  <c r="B315" i="8"/>
  <c r="H321" i="8"/>
  <c r="D321" i="8"/>
  <c r="G321" i="8"/>
  <c r="C321" i="8"/>
  <c r="B323" i="8"/>
  <c r="F326" i="8"/>
  <c r="H329" i="8"/>
  <c r="D329" i="8"/>
  <c r="G329" i="8"/>
  <c r="C329" i="8"/>
  <c r="B331" i="8"/>
  <c r="F334" i="8"/>
  <c r="H337" i="8"/>
  <c r="D337" i="8"/>
  <c r="G337" i="8"/>
  <c r="C337" i="8"/>
  <c r="B339" i="8"/>
  <c r="H345" i="8"/>
  <c r="D345" i="8"/>
  <c r="G345" i="8"/>
  <c r="C345" i="8"/>
  <c r="B347" i="8"/>
  <c r="H353" i="8"/>
  <c r="D353" i="8"/>
  <c r="G353" i="8"/>
  <c r="C353" i="8"/>
  <c r="B355" i="8"/>
  <c r="F358" i="8"/>
  <c r="I399" i="8"/>
  <c r="I416" i="8"/>
  <c r="H417" i="8"/>
  <c r="G425" i="8"/>
  <c r="C425" i="8"/>
  <c r="B425" i="8"/>
  <c r="D425" i="8"/>
  <c r="E425" i="8" s="1"/>
  <c r="H425" i="8"/>
  <c r="F432" i="8"/>
  <c r="H486" i="8"/>
  <c r="D486" i="8"/>
  <c r="C486" i="8"/>
  <c r="E486" i="8" s="1"/>
  <c r="F486" i="8" s="1"/>
  <c r="G486" i="8"/>
  <c r="B486" i="8"/>
  <c r="E316" i="8"/>
  <c r="E318" i="8"/>
  <c r="F318" i="8" s="1"/>
  <c r="I318" i="8"/>
  <c r="E320" i="8"/>
  <c r="I320" i="8" s="1"/>
  <c r="E322" i="8"/>
  <c r="F322" i="8" s="1"/>
  <c r="I322" i="8"/>
  <c r="E324" i="8"/>
  <c r="E326" i="8"/>
  <c r="I326" i="8"/>
  <c r="E328" i="8"/>
  <c r="E330" i="8"/>
  <c r="F330" i="8" s="1"/>
  <c r="I330" i="8"/>
  <c r="E332" i="8"/>
  <c r="I332" i="8" s="1"/>
  <c r="E334" i="8"/>
  <c r="I334" i="8"/>
  <c r="E336" i="8"/>
  <c r="I336" i="8" s="1"/>
  <c r="E338" i="8"/>
  <c r="F338" i="8" s="1"/>
  <c r="I338" i="8"/>
  <c r="E340" i="8"/>
  <c r="E342" i="8"/>
  <c r="F342" i="8" s="1"/>
  <c r="I342" i="8"/>
  <c r="E344" i="8"/>
  <c r="E346" i="8"/>
  <c r="I346" i="8"/>
  <c r="E348" i="8"/>
  <c r="E350" i="8"/>
  <c r="F350" i="8" s="1"/>
  <c r="I350" i="8"/>
  <c r="E352" i="8"/>
  <c r="I352" i="8" s="1"/>
  <c r="E354" i="8"/>
  <c r="I354" i="8"/>
  <c r="E356" i="8"/>
  <c r="E358" i="8"/>
  <c r="I358" i="8"/>
  <c r="E360" i="8"/>
  <c r="E362" i="8"/>
  <c r="F362" i="8" s="1"/>
  <c r="E364" i="8"/>
  <c r="E366" i="8"/>
  <c r="F366" i="8" s="1"/>
  <c r="E368" i="8"/>
  <c r="I368" i="8" s="1"/>
  <c r="E370" i="8"/>
  <c r="E372" i="8"/>
  <c r="F372" i="8" s="1"/>
  <c r="I382" i="8"/>
  <c r="I398" i="8"/>
  <c r="G423" i="8"/>
  <c r="C423" i="8"/>
  <c r="B423" i="8"/>
  <c r="H423" i="8"/>
  <c r="E433" i="8"/>
  <c r="G445" i="8"/>
  <c r="C445" i="8"/>
  <c r="B445" i="8"/>
  <c r="H445" i="8"/>
  <c r="D445" i="8"/>
  <c r="G447" i="8"/>
  <c r="C447" i="8"/>
  <c r="B447" i="8"/>
  <c r="D447" i="8"/>
  <c r="E475" i="8"/>
  <c r="I475" i="8" s="1"/>
  <c r="B316" i="8"/>
  <c r="B318" i="8"/>
  <c r="B320" i="8"/>
  <c r="B322" i="8"/>
  <c r="B324" i="8"/>
  <c r="B326" i="8"/>
  <c r="B328" i="8"/>
  <c r="B330" i="8"/>
  <c r="B332" i="8"/>
  <c r="B334" i="8"/>
  <c r="B336" i="8"/>
  <c r="B338" i="8"/>
  <c r="B340" i="8"/>
  <c r="B342" i="8"/>
  <c r="B344" i="8"/>
  <c r="B346" i="8"/>
  <c r="B348" i="8"/>
  <c r="B350" i="8"/>
  <c r="B352" i="8"/>
  <c r="B354" i="8"/>
  <c r="B356" i="8"/>
  <c r="B358" i="8"/>
  <c r="H375" i="8"/>
  <c r="D375" i="8"/>
  <c r="E376" i="8"/>
  <c r="I376" i="8" s="1"/>
  <c r="G376" i="8"/>
  <c r="B376" i="8"/>
  <c r="H376" i="8"/>
  <c r="G379" i="8"/>
  <c r="C379" i="8"/>
  <c r="B379" i="8"/>
  <c r="D379" i="8"/>
  <c r="G391" i="8"/>
  <c r="C391" i="8"/>
  <c r="B391" i="8"/>
  <c r="H391" i="8"/>
  <c r="G393" i="8"/>
  <c r="C393" i="8"/>
  <c r="E393" i="8" s="1"/>
  <c r="I393" i="8" s="1"/>
  <c r="F393" i="8"/>
  <c r="B393" i="8"/>
  <c r="G395" i="8"/>
  <c r="C395" i="8"/>
  <c r="B395" i="8"/>
  <c r="D395" i="8"/>
  <c r="G407" i="8"/>
  <c r="C407" i="8"/>
  <c r="E407" i="8" s="1"/>
  <c r="F407" i="8"/>
  <c r="B407" i="8"/>
  <c r="H407" i="8"/>
  <c r="G409" i="8"/>
  <c r="C409" i="8"/>
  <c r="E409" i="8" s="1"/>
  <c r="B409" i="8"/>
  <c r="I410" i="8"/>
  <c r="G411" i="8"/>
  <c r="C411" i="8"/>
  <c r="B411" i="8"/>
  <c r="D411" i="8"/>
  <c r="D423" i="8"/>
  <c r="G431" i="8"/>
  <c r="C431" i="8"/>
  <c r="B431" i="8"/>
  <c r="E431" i="8"/>
  <c r="H431" i="8"/>
  <c r="H447" i="8"/>
  <c r="G455" i="8"/>
  <c r="C455" i="8"/>
  <c r="B455" i="8"/>
  <c r="D455" i="8"/>
  <c r="H455" i="8"/>
  <c r="B469" i="8"/>
  <c r="I469" i="8"/>
  <c r="D469" i="8"/>
  <c r="H469" i="8"/>
  <c r="C469" i="8"/>
  <c r="E469" i="8" s="1"/>
  <c r="F469" i="8" s="1"/>
  <c r="G469" i="8"/>
  <c r="E481" i="8"/>
  <c r="I481" i="8"/>
  <c r="H484" i="8"/>
  <c r="D484" i="8"/>
  <c r="C484" i="8"/>
  <c r="G484" i="8"/>
  <c r="B484" i="8"/>
  <c r="E484" i="8"/>
  <c r="I380" i="8"/>
  <c r="G381" i="8"/>
  <c r="C381" i="8"/>
  <c r="E381" i="8" s="1"/>
  <c r="I381" i="8" s="1"/>
  <c r="F381" i="8"/>
  <c r="B381" i="8"/>
  <c r="I388" i="8"/>
  <c r="G389" i="8"/>
  <c r="C389" i="8"/>
  <c r="E389" i="8" s="1"/>
  <c r="B389" i="8"/>
  <c r="I396" i="8"/>
  <c r="G397" i="8"/>
  <c r="C397" i="8"/>
  <c r="E397" i="8" s="1"/>
  <c r="I397" i="8" s="1"/>
  <c r="F397" i="8"/>
  <c r="B397" i="8"/>
  <c r="I404" i="8"/>
  <c r="G405" i="8"/>
  <c r="C405" i="8"/>
  <c r="E405" i="8" s="1"/>
  <c r="F405" i="8" s="1"/>
  <c r="B405" i="8"/>
  <c r="I405" i="8"/>
  <c r="I412" i="8"/>
  <c r="G413" i="8"/>
  <c r="C413" i="8"/>
  <c r="E413" i="8" s="1"/>
  <c r="I413" i="8" s="1"/>
  <c r="F413" i="8"/>
  <c r="B413" i="8"/>
  <c r="I420" i="8"/>
  <c r="G421" i="8"/>
  <c r="C421" i="8"/>
  <c r="E421" i="8" s="1"/>
  <c r="F421" i="8" s="1"/>
  <c r="B421" i="8"/>
  <c r="I428" i="8"/>
  <c r="G429" i="8"/>
  <c r="C429" i="8"/>
  <c r="F429" i="8"/>
  <c r="B429" i="8"/>
  <c r="F434" i="8"/>
  <c r="E437" i="8"/>
  <c r="F442" i="8"/>
  <c r="G461" i="8"/>
  <c r="C461" i="8"/>
  <c r="B461" i="8"/>
  <c r="H461" i="8"/>
  <c r="E461" i="8"/>
  <c r="I461" i="8" s="1"/>
  <c r="E465" i="8"/>
  <c r="I465" i="8" s="1"/>
  <c r="H468" i="8"/>
  <c r="D468" i="8"/>
  <c r="E468" i="8" s="1"/>
  <c r="I468" i="8"/>
  <c r="C468" i="8"/>
  <c r="G468" i="8"/>
  <c r="B468" i="8"/>
  <c r="F468" i="8"/>
  <c r="B485" i="8"/>
  <c r="D485" i="8"/>
  <c r="I485" i="8" s="1"/>
  <c r="H485" i="8"/>
  <c r="C485" i="8"/>
  <c r="E485" i="8" s="1"/>
  <c r="F485" i="8" s="1"/>
  <c r="G485" i="8"/>
  <c r="I491" i="8"/>
  <c r="I418" i="8"/>
  <c r="G419" i="8"/>
  <c r="C419" i="8"/>
  <c r="E419" i="8" s="1"/>
  <c r="I419" i="8" s="1"/>
  <c r="F419" i="8"/>
  <c r="B419" i="8"/>
  <c r="G427" i="8"/>
  <c r="C427" i="8"/>
  <c r="E427" i="8" s="1"/>
  <c r="F427" i="8" s="1"/>
  <c r="B427" i="8"/>
  <c r="I427" i="8"/>
  <c r="F436" i="8"/>
  <c r="G453" i="8"/>
  <c r="C453" i="8"/>
  <c r="E453" i="8" s="1"/>
  <c r="B453" i="8"/>
  <c r="H453" i="8"/>
  <c r="G463" i="8"/>
  <c r="C463" i="8"/>
  <c r="B463" i="8"/>
  <c r="D463" i="8"/>
  <c r="H470" i="8"/>
  <c r="D470" i="8"/>
  <c r="C470" i="8"/>
  <c r="E470" i="8" s="1"/>
  <c r="F470" i="8" s="1"/>
  <c r="G470" i="8"/>
  <c r="B487" i="8"/>
  <c r="D487" i="8"/>
  <c r="H487" i="8"/>
  <c r="G487" i="8"/>
  <c r="G449" i="8"/>
  <c r="C449" i="8"/>
  <c r="B449" i="8"/>
  <c r="I456" i="8"/>
  <c r="G457" i="8"/>
  <c r="C457" i="8"/>
  <c r="B457" i="8"/>
  <c r="H478" i="8"/>
  <c r="D478" i="8"/>
  <c r="E478" i="8" s="1"/>
  <c r="C478" i="8"/>
  <c r="B479" i="8"/>
  <c r="D479" i="8"/>
  <c r="E378" i="8"/>
  <c r="E380" i="8"/>
  <c r="F380" i="8" s="1"/>
  <c r="E382" i="8"/>
  <c r="F382" i="8" s="1"/>
  <c r="E384" i="8"/>
  <c r="E386" i="8"/>
  <c r="F386" i="8" s="1"/>
  <c r="E388" i="8"/>
  <c r="F388" i="8" s="1"/>
  <c r="E390" i="8"/>
  <c r="F390" i="8" s="1"/>
  <c r="E392" i="8"/>
  <c r="E394" i="8"/>
  <c r="F394" i="8" s="1"/>
  <c r="E396" i="8"/>
  <c r="F396" i="8" s="1"/>
  <c r="E398" i="8"/>
  <c r="F398" i="8" s="1"/>
  <c r="E400" i="8"/>
  <c r="E402" i="8"/>
  <c r="F402" i="8" s="1"/>
  <c r="E404" i="8"/>
  <c r="F404" i="8" s="1"/>
  <c r="E406" i="8"/>
  <c r="F406" i="8" s="1"/>
  <c r="E408" i="8"/>
  <c r="E410" i="8"/>
  <c r="F410" i="8" s="1"/>
  <c r="E412" i="8"/>
  <c r="F412" i="8" s="1"/>
  <c r="E414" i="8"/>
  <c r="F414" i="8" s="1"/>
  <c r="E416" i="8"/>
  <c r="F416" i="8" s="1"/>
  <c r="E418" i="8"/>
  <c r="F418" i="8" s="1"/>
  <c r="E420" i="8"/>
  <c r="F420" i="8" s="1"/>
  <c r="E422" i="8"/>
  <c r="F422" i="8" s="1"/>
  <c r="E424" i="8"/>
  <c r="E426" i="8"/>
  <c r="E428" i="8"/>
  <c r="F428" i="8" s="1"/>
  <c r="E430" i="8"/>
  <c r="F430" i="8" s="1"/>
  <c r="G433" i="8"/>
  <c r="C433" i="8"/>
  <c r="I434" i="8"/>
  <c r="G435" i="8"/>
  <c r="C435" i="8"/>
  <c r="E435" i="8" s="1"/>
  <c r="I436" i="8"/>
  <c r="G437" i="8"/>
  <c r="C437" i="8"/>
  <c r="G439" i="8"/>
  <c r="C439" i="8"/>
  <c r="E439" i="8" s="1"/>
  <c r="G441" i="8"/>
  <c r="C441" i="8"/>
  <c r="I442" i="8"/>
  <c r="G443" i="8"/>
  <c r="C443" i="8"/>
  <c r="E443" i="8" s="1"/>
  <c r="F443" i="8"/>
  <c r="B443" i="8"/>
  <c r="I443" i="8"/>
  <c r="D449" i="8"/>
  <c r="I450" i="8"/>
  <c r="G451" i="8"/>
  <c r="C451" i="8"/>
  <c r="E451" i="8" s="1"/>
  <c r="F451" i="8" s="1"/>
  <c r="B451" i="8"/>
  <c r="I451" i="8"/>
  <c r="D457" i="8"/>
  <c r="G459" i="8"/>
  <c r="C459" i="8"/>
  <c r="E459" i="8" s="1"/>
  <c r="I459" i="8" s="1"/>
  <c r="F459" i="8"/>
  <c r="B459" i="8"/>
  <c r="E473" i="8"/>
  <c r="H476" i="8"/>
  <c r="D476" i="8"/>
  <c r="C476" i="8"/>
  <c r="G476" i="8"/>
  <c r="B476" i="8"/>
  <c r="B477" i="8"/>
  <c r="D477" i="8"/>
  <c r="H477" i="8"/>
  <c r="C477" i="8"/>
  <c r="B478" i="8"/>
  <c r="C479" i="8"/>
  <c r="E489" i="8"/>
  <c r="I489" i="8" s="1"/>
  <c r="H492" i="8"/>
  <c r="D492" i="8"/>
  <c r="C492" i="8"/>
  <c r="G492" i="8"/>
  <c r="B492" i="8"/>
  <c r="H466" i="8"/>
  <c r="D466" i="8"/>
  <c r="B467" i="8"/>
  <c r="G467" i="8"/>
  <c r="H474" i="8"/>
  <c r="D474" i="8"/>
  <c r="F475" i="8"/>
  <c r="B475" i="8"/>
  <c r="G475" i="8"/>
  <c r="H482" i="8"/>
  <c r="D482" i="8"/>
  <c r="B483" i="8"/>
  <c r="G483" i="8"/>
  <c r="H490" i="8"/>
  <c r="D490" i="8"/>
  <c r="F491" i="8"/>
  <c r="B491" i="8"/>
  <c r="G491" i="8"/>
  <c r="H494" i="8"/>
  <c r="D494" i="8"/>
  <c r="G494" i="8"/>
  <c r="C494" i="8"/>
  <c r="E432" i="8"/>
  <c r="I432" i="8" s="1"/>
  <c r="E434" i="8"/>
  <c r="E436" i="8"/>
  <c r="E438" i="8"/>
  <c r="F438" i="8" s="1"/>
  <c r="E440" i="8"/>
  <c r="F440" i="8" s="1"/>
  <c r="E442" i="8"/>
  <c r="E444" i="8"/>
  <c r="F444" i="8" s="1"/>
  <c r="E446" i="8"/>
  <c r="F446" i="8" s="1"/>
  <c r="E448" i="8"/>
  <c r="E450" i="8"/>
  <c r="F450" i="8" s="1"/>
  <c r="E452" i="8"/>
  <c r="F452" i="8" s="1"/>
  <c r="E454" i="8"/>
  <c r="E456" i="8"/>
  <c r="F456" i="8" s="1"/>
  <c r="E458" i="8"/>
  <c r="F458" i="8" s="1"/>
  <c r="E460" i="8"/>
  <c r="F460" i="8" s="1"/>
  <c r="E462" i="8"/>
  <c r="H464" i="8"/>
  <c r="D464" i="8"/>
  <c r="F465" i="8"/>
  <c r="B465" i="8"/>
  <c r="G465" i="8"/>
  <c r="B466" i="8"/>
  <c r="G466" i="8"/>
  <c r="C467" i="8"/>
  <c r="E467" i="8" s="1"/>
  <c r="H467" i="8"/>
  <c r="H472" i="8"/>
  <c r="D472" i="8"/>
  <c r="B473" i="8"/>
  <c r="G473" i="8"/>
  <c r="B474" i="8"/>
  <c r="G474" i="8"/>
  <c r="C475" i="8"/>
  <c r="H475" i="8"/>
  <c r="H480" i="8"/>
  <c r="D480" i="8"/>
  <c r="F481" i="8"/>
  <c r="B481" i="8"/>
  <c r="G481" i="8"/>
  <c r="B482" i="8"/>
  <c r="G482" i="8"/>
  <c r="C483" i="8"/>
  <c r="E483" i="8" s="1"/>
  <c r="H483" i="8"/>
  <c r="H488" i="8"/>
  <c r="D488" i="8"/>
  <c r="B489" i="8"/>
  <c r="G489" i="8"/>
  <c r="B490" i="8"/>
  <c r="G490" i="8"/>
  <c r="C491" i="8"/>
  <c r="E491" i="8" s="1"/>
  <c r="H491" i="8"/>
  <c r="B494" i="8"/>
  <c r="E493" i="8"/>
  <c r="F493" i="8" s="1"/>
  <c r="I493" i="8"/>
  <c r="E495" i="8"/>
  <c r="E497" i="8"/>
  <c r="F497" i="8" s="1"/>
  <c r="I497" i="8"/>
  <c r="B493" i="8"/>
  <c r="B495" i="8"/>
  <c r="B497" i="8"/>
  <c r="H18" i="7"/>
  <c r="J18" i="7" s="1"/>
  <c r="A19" i="7"/>
  <c r="D19" i="7" s="1"/>
  <c r="A19" i="6"/>
  <c r="D19" i="6" s="1"/>
  <c r="A20" i="6"/>
  <c r="D18" i="6"/>
  <c r="H18" i="6"/>
  <c r="E18" i="7" l="1"/>
  <c r="F18" i="7" s="1"/>
  <c r="G18" i="7" s="1"/>
  <c r="B18" i="7"/>
  <c r="F244" i="8"/>
  <c r="F389" i="8"/>
  <c r="I389" i="8"/>
  <c r="F409" i="8"/>
  <c r="I409" i="8"/>
  <c r="F453" i="8"/>
  <c r="I453" i="8"/>
  <c r="F495" i="8"/>
  <c r="I495" i="8"/>
  <c r="F462" i="8"/>
  <c r="I462" i="8"/>
  <c r="E457" i="8"/>
  <c r="I457" i="8"/>
  <c r="I439" i="8"/>
  <c r="F439" i="8"/>
  <c r="E379" i="8"/>
  <c r="I379" i="8" s="1"/>
  <c r="F379" i="8"/>
  <c r="I324" i="8"/>
  <c r="F324" i="8"/>
  <c r="E321" i="8"/>
  <c r="F321" i="8" s="1"/>
  <c r="I321" i="8"/>
  <c r="I286" i="8"/>
  <c r="F286" i="8"/>
  <c r="E331" i="8"/>
  <c r="F331" i="8" s="1"/>
  <c r="E301" i="8"/>
  <c r="I301" i="8"/>
  <c r="F279" i="8"/>
  <c r="I279" i="8"/>
  <c r="F263" i="8"/>
  <c r="I263" i="8"/>
  <c r="F391" i="8"/>
  <c r="I391" i="8"/>
  <c r="E266" i="8"/>
  <c r="F266" i="8" s="1"/>
  <c r="I198" i="8"/>
  <c r="E198" i="8"/>
  <c r="F189" i="8"/>
  <c r="E189" i="8"/>
  <c r="I189" i="8" s="1"/>
  <c r="F43" i="8"/>
  <c r="I43" i="8"/>
  <c r="E181" i="8"/>
  <c r="F181" i="8" s="1"/>
  <c r="E133" i="8"/>
  <c r="F133" i="8" s="1"/>
  <c r="I133" i="8"/>
  <c r="F101" i="8"/>
  <c r="I101" i="8"/>
  <c r="F85" i="8"/>
  <c r="I85" i="8"/>
  <c r="F69" i="8"/>
  <c r="I69" i="8"/>
  <c r="F47" i="8"/>
  <c r="I47" i="8"/>
  <c r="I209" i="8"/>
  <c r="J497" i="8"/>
  <c r="J495" i="8"/>
  <c r="J493" i="8"/>
  <c r="J491" i="8"/>
  <c r="J489" i="8"/>
  <c r="J487" i="8"/>
  <c r="J485" i="8"/>
  <c r="J483" i="8"/>
  <c r="J481" i="8"/>
  <c r="J479" i="8"/>
  <c r="J477" i="8"/>
  <c r="J475" i="8"/>
  <c r="J473" i="8"/>
  <c r="J471" i="8"/>
  <c r="J469" i="8"/>
  <c r="J467" i="8"/>
  <c r="J465" i="8"/>
  <c r="J494" i="8"/>
  <c r="J486" i="8"/>
  <c r="J478" i="8"/>
  <c r="J470" i="8"/>
  <c r="J496" i="8"/>
  <c r="J488" i="8"/>
  <c r="J480" i="8"/>
  <c r="J472" i="8"/>
  <c r="J464" i="8"/>
  <c r="J463" i="8"/>
  <c r="J461" i="8"/>
  <c r="J459" i="8"/>
  <c r="J457" i="8"/>
  <c r="J455" i="8"/>
  <c r="J453" i="8"/>
  <c r="J451" i="8"/>
  <c r="J449" i="8"/>
  <c r="J447" i="8"/>
  <c r="J445" i="8"/>
  <c r="J443" i="8"/>
  <c r="J460" i="8"/>
  <c r="J452" i="8"/>
  <c r="J444" i="8"/>
  <c r="J492" i="8"/>
  <c r="J490" i="8"/>
  <c r="J476" i="8"/>
  <c r="J474" i="8"/>
  <c r="J458" i="8"/>
  <c r="J450" i="8"/>
  <c r="J442" i="8"/>
  <c r="J441" i="8"/>
  <c r="J440" i="8"/>
  <c r="J439" i="8"/>
  <c r="J438" i="8"/>
  <c r="J437" i="8"/>
  <c r="J436" i="8"/>
  <c r="J435" i="8"/>
  <c r="J434" i="8"/>
  <c r="J433" i="8"/>
  <c r="J432" i="8"/>
  <c r="J431" i="8"/>
  <c r="J429" i="8"/>
  <c r="J427" i="8"/>
  <c r="J425" i="8"/>
  <c r="J423" i="8"/>
  <c r="J421" i="8"/>
  <c r="J419" i="8"/>
  <c r="J417" i="8"/>
  <c r="J415" i="8"/>
  <c r="J413" i="8"/>
  <c r="J411" i="8"/>
  <c r="J409" i="8"/>
  <c r="J407" i="8"/>
  <c r="J405" i="8"/>
  <c r="J403" i="8"/>
  <c r="J401" i="8"/>
  <c r="J399" i="8"/>
  <c r="J397" i="8"/>
  <c r="J395" i="8"/>
  <c r="J393" i="8"/>
  <c r="J391" i="8"/>
  <c r="J389" i="8"/>
  <c r="J387" i="8"/>
  <c r="J385" i="8"/>
  <c r="J383" i="8"/>
  <c r="J381" i="8"/>
  <c r="J379" i="8"/>
  <c r="J484" i="8"/>
  <c r="J456" i="8"/>
  <c r="J428" i="8"/>
  <c r="J420" i="8"/>
  <c r="J466" i="8"/>
  <c r="J446" i="8"/>
  <c r="J430" i="8"/>
  <c r="J422" i="8"/>
  <c r="J414" i="8"/>
  <c r="J406" i="8"/>
  <c r="J398" i="8"/>
  <c r="J390" i="8"/>
  <c r="J382" i="8"/>
  <c r="J374" i="8"/>
  <c r="J482" i="8"/>
  <c r="J416" i="8"/>
  <c r="J404" i="8"/>
  <c r="J388" i="8"/>
  <c r="J373" i="8"/>
  <c r="J372" i="8"/>
  <c r="J370" i="8"/>
  <c r="J368" i="8"/>
  <c r="J366" i="8"/>
  <c r="J364" i="8"/>
  <c r="J362" i="8"/>
  <c r="J360" i="8"/>
  <c r="J358" i="8"/>
  <c r="J356" i="8"/>
  <c r="J354" i="8"/>
  <c r="J352" i="8"/>
  <c r="J350" i="8"/>
  <c r="J348" i="8"/>
  <c r="J346" i="8"/>
  <c r="J344" i="8"/>
  <c r="J342" i="8"/>
  <c r="J340" i="8"/>
  <c r="J338" i="8"/>
  <c r="J336" i="8"/>
  <c r="J334" i="8"/>
  <c r="J332" i="8"/>
  <c r="J330" i="8"/>
  <c r="J328" i="8"/>
  <c r="J326" i="8"/>
  <c r="J324" i="8"/>
  <c r="J322" i="8"/>
  <c r="J320" i="8"/>
  <c r="J318" i="8"/>
  <c r="J316" i="8"/>
  <c r="J314" i="8"/>
  <c r="J312" i="8"/>
  <c r="J310" i="8"/>
  <c r="J308" i="8"/>
  <c r="J306" i="8"/>
  <c r="J304" i="8"/>
  <c r="J302" i="8"/>
  <c r="J300" i="8"/>
  <c r="J298" i="8"/>
  <c r="J296" i="8"/>
  <c r="J294" i="8"/>
  <c r="J292" i="8"/>
  <c r="J290" i="8"/>
  <c r="J288" i="8"/>
  <c r="J286" i="8"/>
  <c r="J284" i="8"/>
  <c r="J282" i="8"/>
  <c r="J280" i="8"/>
  <c r="J468" i="8"/>
  <c r="J462" i="8"/>
  <c r="J454" i="8"/>
  <c r="J448" i="8"/>
  <c r="J426" i="8"/>
  <c r="J410" i="8"/>
  <c r="J408" i="8"/>
  <c r="J394" i="8"/>
  <c r="J392" i="8"/>
  <c r="J378" i="8"/>
  <c r="J377" i="8"/>
  <c r="J375" i="8"/>
  <c r="J412" i="8"/>
  <c r="J400" i="8"/>
  <c r="J396" i="8"/>
  <c r="J384" i="8"/>
  <c r="J380" i="8"/>
  <c r="J355" i="8"/>
  <c r="J347" i="8"/>
  <c r="J339" i="8"/>
  <c r="J331" i="8"/>
  <c r="J323" i="8"/>
  <c r="J315" i="8"/>
  <c r="J313" i="8"/>
  <c r="J305" i="8"/>
  <c r="J297" i="8"/>
  <c r="J289" i="8"/>
  <c r="J281" i="8"/>
  <c r="J279" i="8"/>
  <c r="J277" i="8"/>
  <c r="J275" i="8"/>
  <c r="J273" i="8"/>
  <c r="J271" i="8"/>
  <c r="J269" i="8"/>
  <c r="J267" i="8"/>
  <c r="J265" i="8"/>
  <c r="J263" i="8"/>
  <c r="J261" i="8"/>
  <c r="J259" i="8"/>
  <c r="J257" i="8"/>
  <c r="J255" i="8"/>
  <c r="J253" i="8"/>
  <c r="J251" i="8"/>
  <c r="J249" i="8"/>
  <c r="J247" i="8"/>
  <c r="J245" i="8"/>
  <c r="J243" i="8"/>
  <c r="J241" i="8"/>
  <c r="J239" i="8"/>
  <c r="J237" i="8"/>
  <c r="J235" i="8"/>
  <c r="J233" i="8"/>
  <c r="J231" i="8"/>
  <c r="J229" i="8"/>
  <c r="J227" i="8"/>
  <c r="J225" i="8"/>
  <c r="J223" i="8"/>
  <c r="J221" i="8"/>
  <c r="J219" i="8"/>
  <c r="J217" i="8"/>
  <c r="J215" i="8"/>
  <c r="J213" i="8"/>
  <c r="J211" i="8"/>
  <c r="J209" i="8"/>
  <c r="J207" i="8"/>
  <c r="J205" i="8"/>
  <c r="J203" i="8"/>
  <c r="J201" i="8"/>
  <c r="J199" i="8"/>
  <c r="J197" i="8"/>
  <c r="J195" i="8"/>
  <c r="J424" i="8"/>
  <c r="J418" i="8"/>
  <c r="J357" i="8"/>
  <c r="J349" i="8"/>
  <c r="J341" i="8"/>
  <c r="J333" i="8"/>
  <c r="J325" i="8"/>
  <c r="J317" i="8"/>
  <c r="J307" i="8"/>
  <c r="J299" i="8"/>
  <c r="J291" i="8"/>
  <c r="J283" i="8"/>
  <c r="J376" i="8"/>
  <c r="J353" i="8"/>
  <c r="J337" i="8"/>
  <c r="J321" i="8"/>
  <c r="J311" i="8"/>
  <c r="J309" i="8"/>
  <c r="J295" i="8"/>
  <c r="J293" i="8"/>
  <c r="J274" i="8"/>
  <c r="J266" i="8"/>
  <c r="J258" i="8"/>
  <c r="J250" i="8"/>
  <c r="J242" i="8"/>
  <c r="J234" i="8"/>
  <c r="J226" i="8"/>
  <c r="J218" i="8"/>
  <c r="J210" i="8"/>
  <c r="J202" i="8"/>
  <c r="J369" i="8"/>
  <c r="J365" i="8"/>
  <c r="J361" i="8"/>
  <c r="J351" i="8"/>
  <c r="J335" i="8"/>
  <c r="J319" i="8"/>
  <c r="J276" i="8"/>
  <c r="J268" i="8"/>
  <c r="J260" i="8"/>
  <c r="J252" i="8"/>
  <c r="J244" i="8"/>
  <c r="J236" i="8"/>
  <c r="J228" i="8"/>
  <c r="J220" i="8"/>
  <c r="J212" i="8"/>
  <c r="J204" i="8"/>
  <c r="J196" i="8"/>
  <c r="J194" i="8"/>
  <c r="J192" i="8"/>
  <c r="J190" i="8"/>
  <c r="J188" i="8"/>
  <c r="J186" i="8"/>
  <c r="J184" i="8"/>
  <c r="J182" i="8"/>
  <c r="J180" i="8"/>
  <c r="J178" i="8"/>
  <c r="J176" i="8"/>
  <c r="J174" i="8"/>
  <c r="J172" i="8"/>
  <c r="J170" i="8"/>
  <c r="J168" i="8"/>
  <c r="J166" i="8"/>
  <c r="J164" i="8"/>
  <c r="J162" i="8"/>
  <c r="J160" i="8"/>
  <c r="J158" i="8"/>
  <c r="J156" i="8"/>
  <c r="J154" i="8"/>
  <c r="J152" i="8"/>
  <c r="J150" i="8"/>
  <c r="J148" i="8"/>
  <c r="J146" i="8"/>
  <c r="J144" i="8"/>
  <c r="J142" i="8"/>
  <c r="J140" i="8"/>
  <c r="J138" i="8"/>
  <c r="J136" i="8"/>
  <c r="J134" i="8"/>
  <c r="J132" i="8"/>
  <c r="J363" i="8"/>
  <c r="J343" i="8"/>
  <c r="J287" i="8"/>
  <c r="J272" i="8"/>
  <c r="J262" i="8"/>
  <c r="J246" i="8"/>
  <c r="J240" i="8"/>
  <c r="J230" i="8"/>
  <c r="J224" i="8"/>
  <c r="J214" i="8"/>
  <c r="J208" i="8"/>
  <c r="J198" i="8"/>
  <c r="J185" i="8"/>
  <c r="J177" i="8"/>
  <c r="J169" i="8"/>
  <c r="J161" i="8"/>
  <c r="J153" i="8"/>
  <c r="J145" i="8"/>
  <c r="J137" i="8"/>
  <c r="J129" i="8"/>
  <c r="J127" i="8"/>
  <c r="J125" i="8"/>
  <c r="J123" i="8"/>
  <c r="J121" i="8"/>
  <c r="J119" i="8"/>
  <c r="J117" i="8"/>
  <c r="J115" i="8"/>
  <c r="J113" i="8"/>
  <c r="J111" i="8"/>
  <c r="J109" i="8"/>
  <c r="J107" i="8"/>
  <c r="J105" i="8"/>
  <c r="J103" i="8"/>
  <c r="J101" i="8"/>
  <c r="J99" i="8"/>
  <c r="J97" i="8"/>
  <c r="J95" i="8"/>
  <c r="J93" i="8"/>
  <c r="J91" i="8"/>
  <c r="J89" i="8"/>
  <c r="J87" i="8"/>
  <c r="J85" i="8"/>
  <c r="J83" i="8"/>
  <c r="J81" i="8"/>
  <c r="J79" i="8"/>
  <c r="J77" i="8"/>
  <c r="J75" i="8"/>
  <c r="J73" i="8"/>
  <c r="J71" i="8"/>
  <c r="J69" i="8"/>
  <c r="J67" i="8"/>
  <c r="J65" i="8"/>
  <c r="J63" i="8"/>
  <c r="J61" i="8"/>
  <c r="J59" i="8"/>
  <c r="J57" i="8"/>
  <c r="J55" i="8"/>
  <c r="J53" i="8"/>
  <c r="J51" i="8"/>
  <c r="J49" i="8"/>
  <c r="J47" i="8"/>
  <c r="J45" i="8"/>
  <c r="J43" i="8"/>
  <c r="J41" i="8"/>
  <c r="J39" i="8"/>
  <c r="J37" i="8"/>
  <c r="J35" i="8"/>
  <c r="J33" i="8"/>
  <c r="J31" i="8"/>
  <c r="J29" i="8"/>
  <c r="J27" i="8"/>
  <c r="J25" i="8"/>
  <c r="J23" i="8"/>
  <c r="J21" i="8"/>
  <c r="J19" i="8"/>
  <c r="J402" i="8"/>
  <c r="J371" i="8"/>
  <c r="J329" i="8"/>
  <c r="J248" i="8"/>
  <c r="J232" i="8"/>
  <c r="J222" i="8"/>
  <c r="J216" i="8"/>
  <c r="J206" i="8"/>
  <c r="J181" i="8"/>
  <c r="J173" i="8"/>
  <c r="J157" i="8"/>
  <c r="J149" i="8"/>
  <c r="J141" i="8"/>
  <c r="J130" i="8"/>
  <c r="J126" i="8"/>
  <c r="J124" i="8"/>
  <c r="J122" i="8"/>
  <c r="J118" i="8"/>
  <c r="J116" i="8"/>
  <c r="J114" i="8"/>
  <c r="J112" i="8"/>
  <c r="J110" i="8"/>
  <c r="J104" i="8"/>
  <c r="J102" i="8"/>
  <c r="J98" i="8"/>
  <c r="J94" i="8"/>
  <c r="J90" i="8"/>
  <c r="J86" i="8"/>
  <c r="J84" i="8"/>
  <c r="J80" i="8"/>
  <c r="J76" i="8"/>
  <c r="J74" i="8"/>
  <c r="J72" i="8"/>
  <c r="J70" i="8"/>
  <c r="J66" i="8"/>
  <c r="J64" i="8"/>
  <c r="J62" i="8"/>
  <c r="J60" i="8"/>
  <c r="J58" i="8"/>
  <c r="J54" i="8"/>
  <c r="J48" i="8"/>
  <c r="J42" i="8"/>
  <c r="J40" i="8"/>
  <c r="J38" i="8"/>
  <c r="J36" i="8"/>
  <c r="J34" i="8"/>
  <c r="J30" i="8"/>
  <c r="J28" i="8"/>
  <c r="J26" i="8"/>
  <c r="J22" i="8"/>
  <c r="J18" i="8"/>
  <c r="J367" i="8"/>
  <c r="J386" i="8"/>
  <c r="J359" i="8"/>
  <c r="J301" i="8"/>
  <c r="J270" i="8"/>
  <c r="J189" i="8"/>
  <c r="J187" i="8"/>
  <c r="J179" i="8"/>
  <c r="J171" i="8"/>
  <c r="J163" i="8"/>
  <c r="J155" i="8"/>
  <c r="J147" i="8"/>
  <c r="J139" i="8"/>
  <c r="J131" i="8"/>
  <c r="J303" i="8"/>
  <c r="J278" i="8"/>
  <c r="J256" i="8"/>
  <c r="J238" i="8"/>
  <c r="J200" i="8"/>
  <c r="J191" i="8"/>
  <c r="J165" i="8"/>
  <c r="J133" i="8"/>
  <c r="J128" i="8"/>
  <c r="J120" i="8"/>
  <c r="J108" i="8"/>
  <c r="J106" i="8"/>
  <c r="J100" i="8"/>
  <c r="J96" i="8"/>
  <c r="J92" i="8"/>
  <c r="J88" i="8"/>
  <c r="J82" i="8"/>
  <c r="J78" i="8"/>
  <c r="J68" i="8"/>
  <c r="J56" i="8"/>
  <c r="J52" i="8"/>
  <c r="J50" i="8"/>
  <c r="J46" i="8"/>
  <c r="J44" i="8"/>
  <c r="J32" i="8"/>
  <c r="J24" i="8"/>
  <c r="J20" i="8"/>
  <c r="J327" i="8"/>
  <c r="J175" i="8"/>
  <c r="J143" i="8"/>
  <c r="J285" i="8"/>
  <c r="J159" i="8"/>
  <c r="J193" i="8"/>
  <c r="J167" i="8"/>
  <c r="J135" i="8"/>
  <c r="J254" i="8"/>
  <c r="J183" i="8"/>
  <c r="J151" i="8"/>
  <c r="J345" i="8"/>
  <c r="J264" i="8"/>
  <c r="E185" i="8"/>
  <c r="F185" i="8" s="1"/>
  <c r="I185" i="8"/>
  <c r="E118" i="8"/>
  <c r="F118" i="8"/>
  <c r="I118" i="8"/>
  <c r="I100" i="8"/>
  <c r="E472" i="8"/>
  <c r="F472" i="8" s="1"/>
  <c r="I472" i="8"/>
  <c r="E445" i="8"/>
  <c r="F445" i="8" s="1"/>
  <c r="I360" i="8"/>
  <c r="F360" i="8"/>
  <c r="I302" i="8"/>
  <c r="F302" i="8"/>
  <c r="I282" i="8"/>
  <c r="F281" i="8"/>
  <c r="I281" i="8"/>
  <c r="E281" i="8"/>
  <c r="I196" i="8"/>
  <c r="E193" i="8"/>
  <c r="F193" i="8" s="1"/>
  <c r="I214" i="8"/>
  <c r="E214" i="8"/>
  <c r="F214" i="8" s="1"/>
  <c r="I357" i="8"/>
  <c r="I270" i="8"/>
  <c r="E163" i="8"/>
  <c r="I163" i="8"/>
  <c r="F163" i="8"/>
  <c r="F53" i="8"/>
  <c r="I53" i="8"/>
  <c r="I233" i="8"/>
  <c r="E165" i="8"/>
  <c r="I165" i="8" s="1"/>
  <c r="I23" i="8"/>
  <c r="F23" i="8"/>
  <c r="F89" i="8"/>
  <c r="E126" i="8"/>
  <c r="F126" i="8"/>
  <c r="I126" i="8"/>
  <c r="E98" i="8"/>
  <c r="I98" i="8"/>
  <c r="E82" i="8"/>
  <c r="I82" i="8"/>
  <c r="E50" i="8"/>
  <c r="F50" i="8"/>
  <c r="I50" i="8"/>
  <c r="E72" i="8"/>
  <c r="F72" i="8" s="1"/>
  <c r="E28" i="8"/>
  <c r="F28" i="8"/>
  <c r="I28" i="8"/>
  <c r="I483" i="8"/>
  <c r="F483" i="8"/>
  <c r="I435" i="8"/>
  <c r="F435" i="8"/>
  <c r="F426" i="8"/>
  <c r="I426" i="8"/>
  <c r="F378" i="8"/>
  <c r="I378" i="8"/>
  <c r="I470" i="8"/>
  <c r="B19" i="6"/>
  <c r="E488" i="8"/>
  <c r="F488" i="8" s="1"/>
  <c r="I488" i="8"/>
  <c r="F448" i="8"/>
  <c r="I448" i="8"/>
  <c r="E494" i="8"/>
  <c r="I494" i="8" s="1"/>
  <c r="E466" i="8"/>
  <c r="I466" i="8" s="1"/>
  <c r="F466" i="8"/>
  <c r="I473" i="8"/>
  <c r="F473" i="8"/>
  <c r="I440" i="8"/>
  <c r="F424" i="8"/>
  <c r="I424" i="8"/>
  <c r="F408" i="8"/>
  <c r="I408" i="8"/>
  <c r="F400" i="8"/>
  <c r="I400" i="8"/>
  <c r="F392" i="8"/>
  <c r="I392" i="8"/>
  <c r="F384" i="8"/>
  <c r="I384" i="8"/>
  <c r="E479" i="8"/>
  <c r="F479" i="8" s="1"/>
  <c r="F457" i="8"/>
  <c r="F461" i="8"/>
  <c r="I437" i="8"/>
  <c r="F437" i="8"/>
  <c r="E455" i="8"/>
  <c r="F455" i="8" s="1"/>
  <c r="I455" i="8"/>
  <c r="F431" i="8"/>
  <c r="I431" i="8"/>
  <c r="E423" i="8"/>
  <c r="F423" i="8" s="1"/>
  <c r="E395" i="8"/>
  <c r="I395" i="8" s="1"/>
  <c r="F395" i="8"/>
  <c r="I394" i="8"/>
  <c r="E447" i="8"/>
  <c r="I433" i="8"/>
  <c r="F433" i="8"/>
  <c r="F415" i="8"/>
  <c r="F403" i="8"/>
  <c r="I366" i="8"/>
  <c r="F352" i="8"/>
  <c r="F320" i="8"/>
  <c r="F301" i="8"/>
  <c r="I335" i="8"/>
  <c r="E317" i="8"/>
  <c r="I317" i="8" s="1"/>
  <c r="F282" i="8"/>
  <c r="E264" i="8"/>
  <c r="F264" i="8" s="1"/>
  <c r="E228" i="8"/>
  <c r="F228" i="8" s="1"/>
  <c r="E246" i="8"/>
  <c r="F246" i="8" s="1"/>
  <c r="F198" i="8"/>
  <c r="F367" i="8"/>
  <c r="F250" i="8"/>
  <c r="F227" i="8"/>
  <c r="I190" i="8"/>
  <c r="E179" i="8"/>
  <c r="I179" i="8" s="1"/>
  <c r="F179" i="8"/>
  <c r="E325" i="8"/>
  <c r="E218" i="8"/>
  <c r="I218" i="8" s="1"/>
  <c r="E183" i="8"/>
  <c r="I183" i="8" s="1"/>
  <c r="F385" i="8"/>
  <c r="I306" i="8"/>
  <c r="F267" i="8"/>
  <c r="I217" i="8"/>
  <c r="E203" i="8"/>
  <c r="F203" i="8" s="1"/>
  <c r="I203" i="8"/>
  <c r="E159" i="8"/>
  <c r="I159" i="8" s="1"/>
  <c r="F159" i="8"/>
  <c r="I182" i="8"/>
  <c r="E169" i="8"/>
  <c r="F169" i="8" s="1"/>
  <c r="F154" i="8"/>
  <c r="I154" i="8"/>
  <c r="I241" i="8"/>
  <c r="F129" i="8"/>
  <c r="F113" i="8"/>
  <c r="F97" i="8"/>
  <c r="F81" i="8"/>
  <c r="F65" i="8"/>
  <c r="I295" i="8"/>
  <c r="F295" i="8"/>
  <c r="E122" i="8"/>
  <c r="F122" i="8" s="1"/>
  <c r="I122" i="8"/>
  <c r="E102" i="8"/>
  <c r="F102" i="8" s="1"/>
  <c r="E94" i="8"/>
  <c r="F94" i="8" s="1"/>
  <c r="I94" i="8"/>
  <c r="E86" i="8"/>
  <c r="F86" i="8" s="1"/>
  <c r="E66" i="8"/>
  <c r="F66" i="8"/>
  <c r="I66" i="8"/>
  <c r="E46" i="8"/>
  <c r="F46" i="8" s="1"/>
  <c r="I46" i="8"/>
  <c r="E76" i="8"/>
  <c r="I76" i="8" s="1"/>
  <c r="F76" i="8"/>
  <c r="E56" i="8"/>
  <c r="F56" i="8"/>
  <c r="I56" i="8"/>
  <c r="E44" i="8"/>
  <c r="F44" i="8"/>
  <c r="I44" i="8"/>
  <c r="I68" i="8"/>
  <c r="I467" i="8"/>
  <c r="F467" i="8"/>
  <c r="F454" i="8"/>
  <c r="I454" i="8"/>
  <c r="E492" i="8"/>
  <c r="F492" i="8"/>
  <c r="I492" i="8"/>
  <c r="F478" i="8"/>
  <c r="I478" i="8"/>
  <c r="I484" i="8"/>
  <c r="F484" i="8"/>
  <c r="F356" i="8"/>
  <c r="I356" i="8"/>
  <c r="F340" i="8"/>
  <c r="I340" i="8"/>
  <c r="F425" i="8"/>
  <c r="I425" i="8"/>
  <c r="E353" i="8"/>
  <c r="F353" i="8" s="1"/>
  <c r="I353" i="8"/>
  <c r="E373" i="8"/>
  <c r="I373" i="8" s="1"/>
  <c r="F373" i="8"/>
  <c r="I351" i="8"/>
  <c r="E244" i="8"/>
  <c r="I244" i="8" s="1"/>
  <c r="I258" i="8"/>
  <c r="F327" i="8"/>
  <c r="I134" i="8"/>
  <c r="F134" i="8"/>
  <c r="I441" i="8"/>
  <c r="F441" i="8"/>
  <c r="F117" i="8"/>
  <c r="I117" i="8"/>
  <c r="I166" i="8"/>
  <c r="F166" i="8"/>
  <c r="E170" i="8"/>
  <c r="I170" i="8"/>
  <c r="E130" i="8"/>
  <c r="F130" i="8" s="1"/>
  <c r="I130" i="8"/>
  <c r="E110" i="8"/>
  <c r="F110" i="8" s="1"/>
  <c r="I110" i="8"/>
  <c r="E74" i="8"/>
  <c r="F74" i="8" s="1"/>
  <c r="I74" i="8"/>
  <c r="E62" i="8"/>
  <c r="F62" i="8"/>
  <c r="I62" i="8"/>
  <c r="I54" i="8"/>
  <c r="E54" i="8"/>
  <c r="F54" i="8" s="1"/>
  <c r="E42" i="8"/>
  <c r="F42" i="8"/>
  <c r="I42" i="8"/>
  <c r="E34" i="8"/>
  <c r="F34" i="8" s="1"/>
  <c r="E22" i="8"/>
  <c r="F22" i="8" s="1"/>
  <c r="I22" i="8"/>
  <c r="E52" i="8"/>
  <c r="F52" i="8"/>
  <c r="I52" i="8"/>
  <c r="E36" i="8"/>
  <c r="F36" i="8" s="1"/>
  <c r="E482" i="8"/>
  <c r="I482" i="8" s="1"/>
  <c r="E487" i="8"/>
  <c r="I487" i="8" s="1"/>
  <c r="I463" i="8"/>
  <c r="E463" i="8"/>
  <c r="F463" i="8" s="1"/>
  <c r="I446" i="8"/>
  <c r="E375" i="8"/>
  <c r="F375" i="8" s="1"/>
  <c r="F344" i="8"/>
  <c r="I344" i="8"/>
  <c r="F328" i="8"/>
  <c r="I328" i="8"/>
  <c r="E291" i="8"/>
  <c r="F291" i="8" s="1"/>
  <c r="I291" i="8"/>
  <c r="F496" i="8"/>
  <c r="I496" i="8"/>
  <c r="F351" i="8"/>
  <c r="E280" i="8"/>
  <c r="F280" i="8"/>
  <c r="I266" i="8"/>
  <c r="E327" i="8"/>
  <c r="I327" i="8" s="1"/>
  <c r="E278" i="8"/>
  <c r="I278" i="8" s="1"/>
  <c r="E135" i="8"/>
  <c r="I135" i="8" s="1"/>
  <c r="F224" i="8"/>
  <c r="F121" i="8"/>
  <c r="F105" i="8"/>
  <c r="F73" i="8"/>
  <c r="F57" i="8"/>
  <c r="I177" i="8"/>
  <c r="E177" i="8"/>
  <c r="F177" i="8"/>
  <c r="F162" i="8"/>
  <c r="I162" i="8"/>
  <c r="E106" i="8"/>
  <c r="F106" i="8"/>
  <c r="I106" i="8"/>
  <c r="F98" i="8"/>
  <c r="E90" i="8"/>
  <c r="F90" i="8" s="1"/>
  <c r="I90" i="8"/>
  <c r="F82" i="8"/>
  <c r="I30" i="8"/>
  <c r="E30" i="8"/>
  <c r="F30" i="8"/>
  <c r="I438" i="8"/>
  <c r="I421" i="8"/>
  <c r="F348" i="8"/>
  <c r="I348" i="8"/>
  <c r="F316" i="8"/>
  <c r="I316" i="8"/>
  <c r="I486" i="8"/>
  <c r="E345" i="8"/>
  <c r="F345" i="8" s="1"/>
  <c r="E307" i="8"/>
  <c r="F307" i="8" s="1"/>
  <c r="I307" i="8"/>
  <c r="F300" i="8"/>
  <c r="E496" i="8"/>
  <c r="E471" i="8"/>
  <c r="F471" i="8" s="1"/>
  <c r="I402" i="8"/>
  <c r="F387" i="8"/>
  <c r="E383" i="8"/>
  <c r="F383" i="8" s="1"/>
  <c r="I383" i="8"/>
  <c r="E347" i="8"/>
  <c r="I347" i="8" s="1"/>
  <c r="E315" i="8"/>
  <c r="I315" i="8" s="1"/>
  <c r="F315" i="8"/>
  <c r="F310" i="8"/>
  <c r="E285" i="8"/>
  <c r="F285" i="8" s="1"/>
  <c r="I285" i="8"/>
  <c r="I365" i="8"/>
  <c r="F361" i="8"/>
  <c r="I319" i="8"/>
  <c r="E314" i="8"/>
  <c r="F314" i="8" s="1"/>
  <c r="E313" i="8"/>
  <c r="F313" i="8" s="1"/>
  <c r="I280" i="8"/>
  <c r="I212" i="8"/>
  <c r="F255" i="8"/>
  <c r="I230" i="8"/>
  <c r="E230" i="8"/>
  <c r="F230" i="8" s="1"/>
  <c r="E357" i="8"/>
  <c r="F357" i="8" s="1"/>
  <c r="E270" i="8"/>
  <c r="F270" i="8" s="1"/>
  <c r="I243" i="8"/>
  <c r="E242" i="8"/>
  <c r="I242" i="8" s="1"/>
  <c r="E184" i="8"/>
  <c r="I184" i="8" s="1"/>
  <c r="E147" i="8"/>
  <c r="I147" i="8"/>
  <c r="F147" i="8"/>
  <c r="I194" i="8"/>
  <c r="I377" i="8"/>
  <c r="F377" i="8"/>
  <c r="E374" i="8"/>
  <c r="F374" i="8" s="1"/>
  <c r="I249" i="8"/>
  <c r="F125" i="8"/>
  <c r="I125" i="8"/>
  <c r="F109" i="8"/>
  <c r="I109" i="8"/>
  <c r="F93" i="8"/>
  <c r="I93" i="8"/>
  <c r="F77" i="8"/>
  <c r="I77" i="8"/>
  <c r="F61" i="8"/>
  <c r="I61" i="8"/>
  <c r="F35" i="8"/>
  <c r="I35" i="8"/>
  <c r="F254" i="8"/>
  <c r="I234" i="8"/>
  <c r="F371" i="8"/>
  <c r="I341" i="8"/>
  <c r="F341" i="8"/>
  <c r="I188" i="8"/>
  <c r="F188" i="8"/>
  <c r="I305" i="8"/>
  <c r="F305" i="8"/>
  <c r="F146" i="8"/>
  <c r="I146" i="8"/>
  <c r="F33" i="8"/>
  <c r="F170" i="8"/>
  <c r="E114" i="8"/>
  <c r="F114" i="8" s="1"/>
  <c r="I114" i="8"/>
  <c r="E78" i="8"/>
  <c r="I78" i="8" s="1"/>
  <c r="F78" i="8"/>
  <c r="E70" i="8"/>
  <c r="F70" i="8" s="1"/>
  <c r="I70" i="8"/>
  <c r="E58" i="8"/>
  <c r="F58" i="8" s="1"/>
  <c r="E38" i="8"/>
  <c r="F38" i="8" s="1"/>
  <c r="I38" i="8"/>
  <c r="E26" i="8"/>
  <c r="F26" i="8" s="1"/>
  <c r="E80" i="8"/>
  <c r="F80" i="8" s="1"/>
  <c r="I80" i="8"/>
  <c r="E64" i="8"/>
  <c r="F64" i="8"/>
  <c r="I64" i="8"/>
  <c r="I48" i="8"/>
  <c r="E48" i="8"/>
  <c r="F48" i="8" s="1"/>
  <c r="E20" i="8"/>
  <c r="F20" i="8"/>
  <c r="I20" i="8"/>
  <c r="I138" i="8"/>
  <c r="F232" i="8"/>
  <c r="E157" i="8"/>
  <c r="F157" i="8" s="1"/>
  <c r="I157" i="8"/>
  <c r="E186" i="8"/>
  <c r="F186" i="8" s="1"/>
  <c r="I444" i="8"/>
  <c r="F489" i="8"/>
  <c r="E480" i="8"/>
  <c r="F480" i="8" s="1"/>
  <c r="I480" i="8"/>
  <c r="E464" i="8"/>
  <c r="F464" i="8" s="1"/>
  <c r="E477" i="8"/>
  <c r="E476" i="8"/>
  <c r="I476" i="8" s="1"/>
  <c r="I458" i="8"/>
  <c r="E449" i="8"/>
  <c r="I449" i="8" s="1"/>
  <c r="F449" i="8"/>
  <c r="I452" i="8"/>
  <c r="E411" i="8"/>
  <c r="I460" i="8"/>
  <c r="I414" i="8"/>
  <c r="F337" i="8"/>
  <c r="E337" i="8"/>
  <c r="I337" i="8" s="1"/>
  <c r="E299" i="8"/>
  <c r="F299" i="8" s="1"/>
  <c r="I299" i="8"/>
  <c r="E283" i="8"/>
  <c r="F283" i="8" s="1"/>
  <c r="E355" i="8"/>
  <c r="I355" i="8" s="1"/>
  <c r="F339" i="8"/>
  <c r="E339" i="8"/>
  <c r="I339" i="8" s="1"/>
  <c r="E323" i="8"/>
  <c r="I323" i="8" s="1"/>
  <c r="I309" i="8"/>
  <c r="E309" i="8"/>
  <c r="F309" i="8" s="1"/>
  <c r="E293" i="8"/>
  <c r="F293" i="8" s="1"/>
  <c r="I406" i="8"/>
  <c r="I298" i="8"/>
  <c r="E272" i="8"/>
  <c r="E256" i="8"/>
  <c r="I256" i="8" s="1"/>
  <c r="I252" i="8"/>
  <c r="I236" i="8"/>
  <c r="I220" i="8"/>
  <c r="E288" i="8"/>
  <c r="E287" i="8"/>
  <c r="I287" i="8" s="1"/>
  <c r="F287" i="8"/>
  <c r="E238" i="8"/>
  <c r="F238" i="8" s="1"/>
  <c r="I238" i="8"/>
  <c r="E222" i="8"/>
  <c r="F222" i="8" s="1"/>
  <c r="I222" i="8"/>
  <c r="E206" i="8"/>
  <c r="F206" i="8" s="1"/>
  <c r="I206" i="8"/>
  <c r="F191" i="8"/>
  <c r="E296" i="8"/>
  <c r="F296" i="8" s="1"/>
  <c r="I268" i="8"/>
  <c r="F268" i="8"/>
  <c r="F234" i="8"/>
  <c r="F226" i="8"/>
  <c r="I211" i="8"/>
  <c r="E200" i="8"/>
  <c r="I200" i="8" s="1"/>
  <c r="E144" i="8"/>
  <c r="E401" i="8"/>
  <c r="I401" i="8" s="1"/>
  <c r="I251" i="8"/>
  <c r="F176" i="8"/>
  <c r="F152" i="8"/>
  <c r="E306" i="8"/>
  <c r="F248" i="8"/>
  <c r="F216" i="8"/>
  <c r="F158" i="8"/>
  <c r="E141" i="8"/>
  <c r="F141" i="8" s="1"/>
  <c r="I141" i="8"/>
  <c r="I27" i="8"/>
  <c r="I260" i="8"/>
  <c r="F137" i="8"/>
  <c r="I18" i="8"/>
  <c r="E18" i="8"/>
  <c r="F18" i="8" s="1"/>
  <c r="I290" i="8"/>
  <c r="I262" i="8"/>
  <c r="E40" i="8"/>
  <c r="I40" i="8" s="1"/>
  <c r="I24" i="8"/>
  <c r="F306" i="8"/>
  <c r="E175" i="8"/>
  <c r="I490" i="8"/>
  <c r="E490" i="8"/>
  <c r="F490" i="8" s="1"/>
  <c r="E474" i="8"/>
  <c r="F474" i="8" s="1"/>
  <c r="I474" i="8"/>
  <c r="I422" i="8"/>
  <c r="E329" i="8"/>
  <c r="I329" i="8" s="1"/>
  <c r="I369" i="8"/>
  <c r="I361" i="8"/>
  <c r="F349" i="8"/>
  <c r="I349" i="8"/>
  <c r="I333" i="8"/>
  <c r="F333" i="8"/>
  <c r="F317" i="8"/>
  <c r="F297" i="8"/>
  <c r="E304" i="8"/>
  <c r="F304" i="8" s="1"/>
  <c r="E303" i="8"/>
  <c r="I303" i="8" s="1"/>
  <c r="F303" i="8"/>
  <c r="E274" i="8"/>
  <c r="I274" i="8" s="1"/>
  <c r="F274" i="8"/>
  <c r="E258" i="8"/>
  <c r="F258" i="8"/>
  <c r="F210" i="8"/>
  <c r="E201" i="8"/>
  <c r="F201" i="8" s="1"/>
  <c r="E187" i="8"/>
  <c r="F187" i="8" s="1"/>
  <c r="I187" i="8"/>
  <c r="E171" i="8"/>
  <c r="F171" i="8" s="1"/>
  <c r="E155" i="8"/>
  <c r="F155" i="8" s="1"/>
  <c r="I155" i="8"/>
  <c r="I151" i="8"/>
  <c r="E139" i="8"/>
  <c r="F139" i="8" s="1"/>
  <c r="F132" i="8"/>
  <c r="E204" i="8"/>
  <c r="F204" i="8" s="1"/>
  <c r="E143" i="8"/>
  <c r="F136" i="8"/>
  <c r="I276" i="8"/>
  <c r="F256" i="8"/>
  <c r="F192" i="8"/>
  <c r="E173" i="8"/>
  <c r="F173" i="8" s="1"/>
  <c r="I173" i="8"/>
  <c r="E149" i="8"/>
  <c r="F149" i="8" s="1"/>
  <c r="I149" i="8"/>
  <c r="E241" i="8"/>
  <c r="F241" i="8" s="1"/>
  <c r="F161" i="8"/>
  <c r="A20" i="7"/>
  <c r="B19" i="7"/>
  <c r="J18" i="6"/>
  <c r="D20" i="6"/>
  <c r="B20" i="6"/>
  <c r="A21" i="6"/>
  <c r="E18" i="6"/>
  <c r="F18" i="6" s="1"/>
  <c r="G18" i="6" s="1"/>
  <c r="I18" i="7" l="1"/>
  <c r="F200" i="8"/>
  <c r="I447" i="8"/>
  <c r="F447" i="8"/>
  <c r="I345" i="8"/>
  <c r="I171" i="8"/>
  <c r="I204" i="8"/>
  <c r="F476" i="8"/>
  <c r="I201" i="8"/>
  <c r="I375" i="8"/>
  <c r="I228" i="8"/>
  <c r="I423" i="8"/>
  <c r="F278" i="8"/>
  <c r="F487" i="8"/>
  <c r="F272" i="8"/>
  <c r="I272" i="8"/>
  <c r="I293" i="8"/>
  <c r="F323" i="8"/>
  <c r="F355" i="8"/>
  <c r="F477" i="8"/>
  <c r="I477" i="8"/>
  <c r="F401" i="8"/>
  <c r="I26" i="8"/>
  <c r="I313" i="8"/>
  <c r="I471" i="8"/>
  <c r="F135" i="8"/>
  <c r="I36" i="8"/>
  <c r="I169" i="8"/>
  <c r="F183" i="8"/>
  <c r="F218" i="8"/>
  <c r="I246" i="8"/>
  <c r="F165" i="8"/>
  <c r="I139" i="8"/>
  <c r="F329" i="8"/>
  <c r="I144" i="8"/>
  <c r="F144" i="8"/>
  <c r="I283" i="8"/>
  <c r="I411" i="8"/>
  <c r="F411" i="8"/>
  <c r="I464" i="8"/>
  <c r="I58" i="8"/>
  <c r="I374" i="8"/>
  <c r="F184" i="8"/>
  <c r="F242" i="8"/>
  <c r="F347" i="8"/>
  <c r="F482" i="8"/>
  <c r="I34" i="8"/>
  <c r="I86" i="8"/>
  <c r="I102" i="8"/>
  <c r="I304" i="8"/>
  <c r="I264" i="8"/>
  <c r="I479" i="8"/>
  <c r="I72" i="8"/>
  <c r="I314" i="8"/>
  <c r="I181" i="8"/>
  <c r="I296" i="8"/>
  <c r="I331" i="8"/>
  <c r="I445" i="8"/>
  <c r="F143" i="8"/>
  <c r="I143" i="8"/>
  <c r="F288" i="8"/>
  <c r="I288" i="8"/>
  <c r="I325" i="8"/>
  <c r="F325" i="8"/>
  <c r="F175" i="8"/>
  <c r="I175" i="8"/>
  <c r="F40" i="8"/>
  <c r="I186" i="8"/>
  <c r="F494" i="8"/>
  <c r="I193" i="8"/>
  <c r="A21" i="7"/>
  <c r="B20" i="7"/>
  <c r="D20" i="7"/>
  <c r="C19" i="7"/>
  <c r="A22" i="6"/>
  <c r="B21" i="6"/>
  <c r="D21" i="6"/>
  <c r="I18" i="6"/>
  <c r="H19" i="7" l="1"/>
  <c r="E19" i="7"/>
  <c r="A22" i="7"/>
  <c r="D21" i="7"/>
  <c r="B21" i="7"/>
  <c r="C19" i="6"/>
  <c r="D22" i="6"/>
  <c r="A23" i="6"/>
  <c r="B22" i="6"/>
  <c r="J19" i="7" l="1"/>
  <c r="A23" i="7"/>
  <c r="D22" i="7"/>
  <c r="B22" i="7"/>
  <c r="F19" i="7"/>
  <c r="G19" i="7" s="1"/>
  <c r="I19" i="7" s="1"/>
  <c r="H19" i="6"/>
  <c r="E19" i="6"/>
  <c r="A24" i="6"/>
  <c r="B23" i="6"/>
  <c r="D23" i="6"/>
  <c r="C20" i="7" l="1"/>
  <c r="A24" i="7"/>
  <c r="B23" i="7"/>
  <c r="D23" i="7"/>
  <c r="D24" i="6"/>
  <c r="B24" i="6"/>
  <c r="A25" i="6"/>
  <c r="J19" i="6"/>
  <c r="F19" i="6"/>
  <c r="G19" i="6" s="1"/>
  <c r="I19" i="6" s="1"/>
  <c r="D24" i="7" l="1"/>
  <c r="A25" i="7"/>
  <c r="B24" i="7"/>
  <c r="H20" i="7"/>
  <c r="E20" i="7"/>
  <c r="C20" i="6"/>
  <c r="A26" i="6"/>
  <c r="B25" i="6"/>
  <c r="D25" i="6"/>
  <c r="A26" i="7" l="1"/>
  <c r="B25" i="7"/>
  <c r="D25" i="7"/>
  <c r="J20" i="7"/>
  <c r="F20" i="7"/>
  <c r="G20" i="7" s="1"/>
  <c r="I20" i="7" s="1"/>
  <c r="D26" i="6"/>
  <c r="A27" i="6"/>
  <c r="B26" i="6"/>
  <c r="H20" i="6"/>
  <c r="E20" i="6"/>
  <c r="C21" i="7" l="1"/>
  <c r="A27" i="7"/>
  <c r="B26" i="7"/>
  <c r="D26" i="7"/>
  <c r="J20" i="6"/>
  <c r="F20" i="6"/>
  <c r="G20" i="6" s="1"/>
  <c r="I20" i="6" s="1"/>
  <c r="A28" i="6"/>
  <c r="B27" i="6"/>
  <c r="D27" i="6"/>
  <c r="A28" i="7" l="1"/>
  <c r="D27" i="7"/>
  <c r="B27" i="7"/>
  <c r="H21" i="7"/>
  <c r="E21" i="7"/>
  <c r="C21" i="6"/>
  <c r="D28" i="6"/>
  <c r="B28" i="6"/>
  <c r="A29" i="6"/>
  <c r="F21" i="7" l="1"/>
  <c r="G21" i="7" s="1"/>
  <c r="I21" i="7" s="1"/>
  <c r="A29" i="7"/>
  <c r="D28" i="7"/>
  <c r="B28" i="7"/>
  <c r="J21" i="7"/>
  <c r="E21" i="6"/>
  <c r="H21" i="6"/>
  <c r="A30" i="6"/>
  <c r="B29" i="6"/>
  <c r="D29" i="6"/>
  <c r="B29" i="7" l="1"/>
  <c r="A30" i="7"/>
  <c r="D29" i="7"/>
  <c r="C22" i="7"/>
  <c r="D30" i="6"/>
  <c r="A31" i="6"/>
  <c r="B30" i="6"/>
  <c r="J21" i="6"/>
  <c r="F21" i="6"/>
  <c r="G21" i="6" s="1"/>
  <c r="I21" i="6" s="1"/>
  <c r="H22" i="7" l="1"/>
  <c r="E22" i="7"/>
  <c r="A31" i="7"/>
  <c r="B30" i="7"/>
  <c r="D30" i="7"/>
  <c r="C22" i="6"/>
  <c r="A32" i="6"/>
  <c r="B31" i="6"/>
  <c r="D31" i="6"/>
  <c r="F22" i="7" l="1"/>
  <c r="G22" i="7" s="1"/>
  <c r="I22" i="7" s="1"/>
  <c r="A32" i="7"/>
  <c r="D31" i="7"/>
  <c r="B31" i="7"/>
  <c r="J22" i="7"/>
  <c r="H22" i="6"/>
  <c r="E22" i="6"/>
  <c r="D32" i="6"/>
  <c r="B32" i="6"/>
  <c r="A33" i="6"/>
  <c r="C23" i="7" l="1"/>
  <c r="D32" i="7"/>
  <c r="A33" i="7"/>
  <c r="B32" i="7"/>
  <c r="F22" i="6"/>
  <c r="G22" i="6" s="1"/>
  <c r="I22" i="6" s="1"/>
  <c r="A34" i="6"/>
  <c r="B33" i="6"/>
  <c r="D33" i="6"/>
  <c r="J22" i="6"/>
  <c r="A34" i="7" l="1"/>
  <c r="B33" i="7"/>
  <c r="D33" i="7"/>
  <c r="H23" i="7"/>
  <c r="E23" i="7"/>
  <c r="C23" i="6"/>
  <c r="D34" i="6"/>
  <c r="A35" i="6"/>
  <c r="B34" i="6"/>
  <c r="J23" i="7" l="1"/>
  <c r="A35" i="7"/>
  <c r="D34" i="7"/>
  <c r="B34" i="7"/>
  <c r="F23" i="7"/>
  <c r="G23" i="7" s="1"/>
  <c r="I23" i="7" s="1"/>
  <c r="C24" i="7" s="1"/>
  <c r="A36" i="6"/>
  <c r="B35" i="6"/>
  <c r="D35" i="6"/>
  <c r="H23" i="6"/>
  <c r="J23" i="6" s="1"/>
  <c r="E23" i="6"/>
  <c r="E24" i="7" l="1"/>
  <c r="H24" i="7"/>
  <c r="J24" i="7" s="1"/>
  <c r="A36" i="7"/>
  <c r="B35" i="7"/>
  <c r="D35" i="7"/>
  <c r="D36" i="6"/>
  <c r="B36" i="6"/>
  <c r="A37" i="6"/>
  <c r="F23" i="6"/>
  <c r="G23" i="6" s="1"/>
  <c r="I23" i="6" s="1"/>
  <c r="C24" i="6" s="1"/>
  <c r="A37" i="7" l="1"/>
  <c r="D36" i="7"/>
  <c r="B36" i="7"/>
  <c r="F24" i="7"/>
  <c r="G24" i="7" s="1"/>
  <c r="I24" i="7" s="1"/>
  <c r="C25" i="7" s="1"/>
  <c r="A38" i="6"/>
  <c r="B37" i="6"/>
  <c r="D37" i="6"/>
  <c r="H24" i="6"/>
  <c r="J24" i="6" s="1"/>
  <c r="E24" i="6"/>
  <c r="A38" i="7" l="1"/>
  <c r="D37" i="7"/>
  <c r="B37" i="7"/>
  <c r="H25" i="7"/>
  <c r="J25" i="7" s="1"/>
  <c r="E25" i="7"/>
  <c r="F24" i="6"/>
  <c r="G24" i="6" s="1"/>
  <c r="I24" i="6" s="1"/>
  <c r="C25" i="6" s="1"/>
  <c r="D38" i="6"/>
  <c r="A39" i="6"/>
  <c r="B38" i="6"/>
  <c r="F25" i="7" l="1"/>
  <c r="G25" i="7" s="1"/>
  <c r="I25" i="7" s="1"/>
  <c r="C26" i="7" s="1"/>
  <c r="A39" i="7"/>
  <c r="B38" i="7"/>
  <c r="D38" i="7"/>
  <c r="H25" i="6"/>
  <c r="J25" i="6" s="1"/>
  <c r="E25" i="6"/>
  <c r="A40" i="6"/>
  <c r="B39" i="6"/>
  <c r="D39" i="6"/>
  <c r="H26" i="7" l="1"/>
  <c r="J26" i="7" s="1"/>
  <c r="E26" i="7"/>
  <c r="A40" i="7"/>
  <c r="B39" i="7"/>
  <c r="D39" i="7"/>
  <c r="D40" i="6"/>
  <c r="B40" i="6"/>
  <c r="A41" i="6"/>
  <c r="F25" i="6"/>
  <c r="G25" i="6" s="1"/>
  <c r="I25" i="6"/>
  <c r="C26" i="6" s="1"/>
  <c r="D40" i="7" l="1"/>
  <c r="A41" i="7"/>
  <c r="B40" i="7"/>
  <c r="F26" i="7"/>
  <c r="G26" i="7" s="1"/>
  <c r="I26" i="7" s="1"/>
  <c r="C27" i="7" s="1"/>
  <c r="H26" i="6"/>
  <c r="J26" i="6" s="1"/>
  <c r="E26" i="6"/>
  <c r="A42" i="6"/>
  <c r="B41" i="6"/>
  <c r="D41" i="6"/>
  <c r="H27" i="7" l="1"/>
  <c r="J27" i="7" s="1"/>
  <c r="E27" i="7"/>
  <c r="B41" i="7"/>
  <c r="A42" i="7"/>
  <c r="D41" i="7"/>
  <c r="D42" i="6"/>
  <c r="A43" i="6"/>
  <c r="B42" i="6"/>
  <c r="F26" i="6"/>
  <c r="G26" i="6" s="1"/>
  <c r="I26" i="6" s="1"/>
  <c r="C27" i="6" s="1"/>
  <c r="F27" i="7" l="1"/>
  <c r="G27" i="7" s="1"/>
  <c r="I27" i="7" s="1"/>
  <c r="C28" i="7" s="1"/>
  <c r="A43" i="7"/>
  <c r="D42" i="7"/>
  <c r="B42" i="7"/>
  <c r="H27" i="6"/>
  <c r="J27" i="6" s="1"/>
  <c r="E27" i="6"/>
  <c r="A44" i="6"/>
  <c r="B43" i="6"/>
  <c r="D43" i="6"/>
  <c r="H28" i="7" l="1"/>
  <c r="J28" i="7" s="1"/>
  <c r="E28" i="7"/>
  <c r="A44" i="7"/>
  <c r="B43" i="7"/>
  <c r="D43" i="7"/>
  <c r="F27" i="6"/>
  <c r="G27" i="6" s="1"/>
  <c r="I27" i="6" s="1"/>
  <c r="C28" i="6" s="1"/>
  <c r="D44" i="6"/>
  <c r="B44" i="6"/>
  <c r="A45" i="6"/>
  <c r="F28" i="7" l="1"/>
  <c r="G28" i="7" s="1"/>
  <c r="I28" i="7" s="1"/>
  <c r="C29" i="7" s="1"/>
  <c r="A45" i="7"/>
  <c r="D44" i="7"/>
  <c r="B44" i="7"/>
  <c r="H28" i="6"/>
  <c r="J28" i="6" s="1"/>
  <c r="E28" i="6"/>
  <c r="A46" i="6"/>
  <c r="B45" i="6"/>
  <c r="D45" i="6"/>
  <c r="A46" i="7" l="1"/>
  <c r="D45" i="7"/>
  <c r="B45" i="7"/>
  <c r="H29" i="7"/>
  <c r="J29" i="7" s="1"/>
  <c r="E29" i="7"/>
  <c r="F28" i="6"/>
  <c r="G28" i="6" s="1"/>
  <c r="I28" i="6" s="1"/>
  <c r="C29" i="6" s="1"/>
  <c r="D46" i="6"/>
  <c r="B46" i="6"/>
  <c r="A47" i="6"/>
  <c r="A47" i="7" l="1"/>
  <c r="D46" i="7"/>
  <c r="B46" i="7"/>
  <c r="F29" i="7"/>
  <c r="G29" i="7" s="1"/>
  <c r="I29" i="7"/>
  <c r="C30" i="7" s="1"/>
  <c r="E29" i="6"/>
  <c r="H29" i="6"/>
  <c r="J29" i="6" s="1"/>
  <c r="A48" i="6"/>
  <c r="B47" i="6"/>
  <c r="D47" i="6"/>
  <c r="H30" i="7" l="1"/>
  <c r="J30" i="7" s="1"/>
  <c r="E30" i="7"/>
  <c r="A48" i="7"/>
  <c r="B47" i="7"/>
  <c r="D47" i="7"/>
  <c r="D48" i="6"/>
  <c r="B48" i="6"/>
  <c r="A49" i="6"/>
  <c r="F29" i="6"/>
  <c r="G29" i="6" s="1"/>
  <c r="I29" i="6" s="1"/>
  <c r="C30" i="6" s="1"/>
  <c r="F30" i="7" l="1"/>
  <c r="G30" i="7" s="1"/>
  <c r="I30" i="7" s="1"/>
  <c r="C31" i="7" s="1"/>
  <c r="D48" i="7"/>
  <c r="A49" i="7"/>
  <c r="B48" i="7"/>
  <c r="E30" i="6"/>
  <c r="H30" i="6"/>
  <c r="J30" i="6" s="1"/>
  <c r="A50" i="6"/>
  <c r="B49" i="6"/>
  <c r="D49" i="6"/>
  <c r="H31" i="7" l="1"/>
  <c r="J31" i="7" s="1"/>
  <c r="E31" i="7"/>
  <c r="B49" i="7"/>
  <c r="A50" i="7"/>
  <c r="D49" i="7"/>
  <c r="F30" i="6"/>
  <c r="G30" i="6" s="1"/>
  <c r="I30" i="6" s="1"/>
  <c r="C31" i="6" s="1"/>
  <c r="D50" i="6"/>
  <c r="A51" i="6"/>
  <c r="B50" i="6"/>
  <c r="F31" i="7" l="1"/>
  <c r="G31" i="7" s="1"/>
  <c r="I31" i="7" s="1"/>
  <c r="C32" i="7" s="1"/>
  <c r="A51" i="7"/>
  <c r="D50" i="7"/>
  <c r="B50" i="7"/>
  <c r="H31" i="6"/>
  <c r="J31" i="6" s="1"/>
  <c r="E31" i="6"/>
  <c r="A52" i="6"/>
  <c r="B51" i="6"/>
  <c r="D51" i="6"/>
  <c r="H32" i="7" l="1"/>
  <c r="J32" i="7" s="1"/>
  <c r="E32" i="7"/>
  <c r="A52" i="7"/>
  <c r="B51" i="7"/>
  <c r="D51" i="7"/>
  <c r="D52" i="6"/>
  <c r="B52" i="6"/>
  <c r="A53" i="6"/>
  <c r="F31" i="6"/>
  <c r="G31" i="6" s="1"/>
  <c r="I31" i="6" s="1"/>
  <c r="C32" i="6" s="1"/>
  <c r="F32" i="7" l="1"/>
  <c r="G32" i="7" s="1"/>
  <c r="I32" i="7" s="1"/>
  <c r="C33" i="7" s="1"/>
  <c r="A53" i="7"/>
  <c r="B52" i="7"/>
  <c r="D52" i="7"/>
  <c r="H32" i="6"/>
  <c r="J32" i="6" s="1"/>
  <c r="E32" i="6"/>
  <c r="A54" i="6"/>
  <c r="B53" i="6"/>
  <c r="D53" i="6"/>
  <c r="A54" i="7" l="1"/>
  <c r="B53" i="7"/>
  <c r="D53" i="7"/>
  <c r="H33" i="7"/>
  <c r="J33" i="7" s="1"/>
  <c r="E33" i="7"/>
  <c r="D54" i="6"/>
  <c r="B54" i="6"/>
  <c r="A55" i="6"/>
  <c r="F32" i="6"/>
  <c r="G32" i="6" s="1"/>
  <c r="I32" i="6" s="1"/>
  <c r="C33" i="6" s="1"/>
  <c r="F33" i="7" l="1"/>
  <c r="G33" i="7" s="1"/>
  <c r="I33" i="7" s="1"/>
  <c r="C34" i="7" s="1"/>
  <c r="A55" i="7"/>
  <c r="B54" i="7"/>
  <c r="D54" i="7"/>
  <c r="A56" i="6"/>
  <c r="B55" i="6"/>
  <c r="D55" i="6"/>
  <c r="H33" i="6"/>
  <c r="J33" i="6" s="1"/>
  <c r="E33" i="6"/>
  <c r="E34" i="7" l="1"/>
  <c r="H34" i="7"/>
  <c r="J34" i="7" s="1"/>
  <c r="A56" i="7"/>
  <c r="B55" i="7"/>
  <c r="D55" i="7"/>
  <c r="F33" i="6"/>
  <c r="G33" i="6" s="1"/>
  <c r="I33" i="6" s="1"/>
  <c r="C34" i="6" s="1"/>
  <c r="D56" i="6"/>
  <c r="B56" i="6"/>
  <c r="A57" i="6"/>
  <c r="D56" i="7" l="1"/>
  <c r="A57" i="7"/>
  <c r="B56" i="7"/>
  <c r="F34" i="7"/>
  <c r="G34" i="7" s="1"/>
  <c r="I34" i="7" s="1"/>
  <c r="C35" i="7" s="1"/>
  <c r="H34" i="6"/>
  <c r="J34" i="6" s="1"/>
  <c r="E34" i="6"/>
  <c r="A58" i="6"/>
  <c r="B57" i="6"/>
  <c r="D57" i="6"/>
  <c r="E35" i="7" l="1"/>
  <c r="H35" i="7"/>
  <c r="J35" i="7" s="1"/>
  <c r="B57" i="7"/>
  <c r="A58" i="7"/>
  <c r="D57" i="7"/>
  <c r="D58" i="6"/>
  <c r="A59" i="6"/>
  <c r="B58" i="6"/>
  <c r="F34" i="6"/>
  <c r="G34" i="6" s="1"/>
  <c r="I34" i="6" s="1"/>
  <c r="C35" i="6" s="1"/>
  <c r="A59" i="7" l="1"/>
  <c r="B58" i="7"/>
  <c r="D58" i="7"/>
  <c r="F35" i="7"/>
  <c r="G35" i="7" s="1"/>
  <c r="I35" i="7" s="1"/>
  <c r="C36" i="7" s="1"/>
  <c r="H35" i="6"/>
  <c r="J35" i="6" s="1"/>
  <c r="E35" i="6"/>
  <c r="A60" i="6"/>
  <c r="B59" i="6"/>
  <c r="D59" i="6"/>
  <c r="H36" i="7" l="1"/>
  <c r="J36" i="7" s="1"/>
  <c r="E36" i="7"/>
  <c r="A60" i="7"/>
  <c r="B59" i="7"/>
  <c r="D59" i="7"/>
  <c r="D60" i="6"/>
  <c r="B60" i="6"/>
  <c r="A61" i="6"/>
  <c r="F35" i="6"/>
  <c r="G35" i="6" s="1"/>
  <c r="I35" i="6"/>
  <c r="C36" i="6" s="1"/>
  <c r="D60" i="7" l="1"/>
  <c r="A61" i="7"/>
  <c r="B60" i="7"/>
  <c r="F36" i="7"/>
  <c r="G36" i="7" s="1"/>
  <c r="I36" i="7" s="1"/>
  <c r="C37" i="7" s="1"/>
  <c r="H36" i="6"/>
  <c r="J36" i="6" s="1"/>
  <c r="E36" i="6"/>
  <c r="A62" i="6"/>
  <c r="B61" i="6"/>
  <c r="D61" i="6"/>
  <c r="H37" i="7" l="1"/>
  <c r="J37" i="7" s="1"/>
  <c r="E37" i="7"/>
  <c r="B61" i="7"/>
  <c r="A62" i="7"/>
  <c r="D61" i="7"/>
  <c r="D62" i="6"/>
  <c r="B62" i="6"/>
  <c r="A63" i="6"/>
  <c r="F36" i="6"/>
  <c r="G36" i="6" s="1"/>
  <c r="I36" i="6" s="1"/>
  <c r="C37" i="6" s="1"/>
  <c r="F37" i="7" l="1"/>
  <c r="G37" i="7" s="1"/>
  <c r="I37" i="7" s="1"/>
  <c r="C38" i="7" s="1"/>
  <c r="A63" i="7"/>
  <c r="B62" i="7"/>
  <c r="D62" i="7"/>
  <c r="H37" i="6"/>
  <c r="J37" i="6" s="1"/>
  <c r="E37" i="6"/>
  <c r="A64" i="6"/>
  <c r="B63" i="6"/>
  <c r="D63" i="6"/>
  <c r="H38" i="7" l="1"/>
  <c r="J38" i="7" s="1"/>
  <c r="E38" i="7"/>
  <c r="A64" i="7"/>
  <c r="D63" i="7"/>
  <c r="B63" i="7"/>
  <c r="F37" i="6"/>
  <c r="G37" i="6" s="1"/>
  <c r="I37" i="6" s="1"/>
  <c r="C38" i="6" s="1"/>
  <c r="D64" i="6"/>
  <c r="B64" i="6"/>
  <c r="A65" i="6"/>
  <c r="F38" i="7" l="1"/>
  <c r="G38" i="7" s="1"/>
  <c r="I38" i="7" s="1"/>
  <c r="C39" i="7" s="1"/>
  <c r="A65" i="7"/>
  <c r="D64" i="7"/>
  <c r="B64" i="7"/>
  <c r="H38" i="6"/>
  <c r="J38" i="6" s="1"/>
  <c r="E38" i="6"/>
  <c r="A66" i="6"/>
  <c r="B65" i="6"/>
  <c r="D65" i="6"/>
  <c r="H39" i="7" l="1"/>
  <c r="J39" i="7" s="1"/>
  <c r="E39" i="7"/>
  <c r="A66" i="7"/>
  <c r="D65" i="7"/>
  <c r="B65" i="7"/>
  <c r="D66" i="6"/>
  <c r="B66" i="6"/>
  <c r="A67" i="6"/>
  <c r="F38" i="6"/>
  <c r="G38" i="6" s="1"/>
  <c r="I38" i="6" s="1"/>
  <c r="C39" i="6" s="1"/>
  <c r="D66" i="7" l="1"/>
  <c r="A67" i="7"/>
  <c r="B66" i="7"/>
  <c r="F39" i="7"/>
  <c r="G39" i="7" s="1"/>
  <c r="I39" i="7" s="1"/>
  <c r="C40" i="7" s="1"/>
  <c r="H39" i="6"/>
  <c r="J39" i="6" s="1"/>
  <c r="E39" i="6"/>
  <c r="A68" i="6"/>
  <c r="B67" i="6"/>
  <c r="D67" i="6"/>
  <c r="A68" i="7" l="1"/>
  <c r="D67" i="7"/>
  <c r="B67" i="7"/>
  <c r="E40" i="7"/>
  <c r="H40" i="7"/>
  <c r="J40" i="7" s="1"/>
  <c r="D68" i="6"/>
  <c r="B68" i="6"/>
  <c r="A69" i="6"/>
  <c r="F39" i="6"/>
  <c r="G39" i="6" s="1"/>
  <c r="I39" i="6" s="1"/>
  <c r="C40" i="6" s="1"/>
  <c r="F40" i="7" l="1"/>
  <c r="G40" i="7" s="1"/>
  <c r="I40" i="7" s="1"/>
  <c r="C41" i="7" s="1"/>
  <c r="A69" i="7"/>
  <c r="B68" i="7"/>
  <c r="D68" i="7"/>
  <c r="E40" i="6"/>
  <c r="H40" i="6"/>
  <c r="J40" i="6" s="1"/>
  <c r="A70" i="6"/>
  <c r="B69" i="6"/>
  <c r="D69" i="6"/>
  <c r="H41" i="7" l="1"/>
  <c r="J41" i="7" s="1"/>
  <c r="E41" i="7"/>
  <c r="A70" i="7"/>
  <c r="D69" i="7"/>
  <c r="B69" i="7"/>
  <c r="D70" i="6"/>
  <c r="B70" i="6"/>
  <c r="A71" i="6"/>
  <c r="F40" i="6"/>
  <c r="G40" i="6" s="1"/>
  <c r="I40" i="6" s="1"/>
  <c r="C41" i="6" s="1"/>
  <c r="F41" i="7" l="1"/>
  <c r="G41" i="7" s="1"/>
  <c r="I41" i="7" s="1"/>
  <c r="C42" i="7" s="1"/>
  <c r="D70" i="7"/>
  <c r="A71" i="7"/>
  <c r="B70" i="7"/>
  <c r="A72" i="6"/>
  <c r="B71" i="6"/>
  <c r="D71" i="6"/>
  <c r="H41" i="6"/>
  <c r="J41" i="6" s="1"/>
  <c r="E41" i="6"/>
  <c r="H42" i="7" l="1"/>
  <c r="J42" i="7" s="1"/>
  <c r="E42" i="7"/>
  <c r="A72" i="7"/>
  <c r="D71" i="7"/>
  <c r="B71" i="7"/>
  <c r="D72" i="6"/>
  <c r="B72" i="6"/>
  <c r="A73" i="6"/>
  <c r="F41" i="6"/>
  <c r="G41" i="6" s="1"/>
  <c r="I41" i="6" s="1"/>
  <c r="C42" i="6" s="1"/>
  <c r="A73" i="7" l="1"/>
  <c r="D72" i="7"/>
  <c r="B72" i="7"/>
  <c r="F42" i="7"/>
  <c r="G42" i="7" s="1"/>
  <c r="I42" i="7" s="1"/>
  <c r="C43" i="7" s="1"/>
  <c r="H42" i="6"/>
  <c r="J42" i="6" s="1"/>
  <c r="E42" i="6"/>
  <c r="A74" i="6"/>
  <c r="B73" i="6"/>
  <c r="D73" i="6"/>
  <c r="E43" i="7" l="1"/>
  <c r="H43" i="7"/>
  <c r="J43" i="7" s="1"/>
  <c r="A74" i="7"/>
  <c r="B73" i="7"/>
  <c r="D73" i="7"/>
  <c r="F42" i="6"/>
  <c r="G42" i="6" s="1"/>
  <c r="I42" i="6" s="1"/>
  <c r="C43" i="6" s="1"/>
  <c r="D74" i="6"/>
  <c r="A75" i="6"/>
  <c r="B74" i="6"/>
  <c r="A75" i="7" l="1"/>
  <c r="B74" i="7"/>
  <c r="D74" i="7"/>
  <c r="F43" i="7"/>
  <c r="G43" i="7" s="1"/>
  <c r="I43" i="7" s="1"/>
  <c r="C44" i="7" s="1"/>
  <c r="H43" i="6"/>
  <c r="J43" i="6" s="1"/>
  <c r="E43" i="6"/>
  <c r="A76" i="6"/>
  <c r="B75" i="6"/>
  <c r="D75" i="6"/>
  <c r="H44" i="7" l="1"/>
  <c r="J44" i="7" s="1"/>
  <c r="E44" i="7"/>
  <c r="A76" i="7"/>
  <c r="D75" i="7"/>
  <c r="B75" i="7"/>
  <c r="D76" i="6"/>
  <c r="B76" i="6"/>
  <c r="A77" i="6"/>
  <c r="F43" i="6"/>
  <c r="G43" i="6" s="1"/>
  <c r="I43" i="6" s="1"/>
  <c r="C44" i="6" s="1"/>
  <c r="F44" i="7" l="1"/>
  <c r="G44" i="7" s="1"/>
  <c r="I44" i="7"/>
  <c r="C45" i="7" s="1"/>
  <c r="A77" i="7"/>
  <c r="D76" i="7"/>
  <c r="B76" i="7"/>
  <c r="H44" i="6"/>
  <c r="J44" i="6" s="1"/>
  <c r="E44" i="6"/>
  <c r="A78" i="6"/>
  <c r="B77" i="6"/>
  <c r="D77" i="6"/>
  <c r="E45" i="7" l="1"/>
  <c r="H45" i="7"/>
  <c r="J45" i="7" s="1"/>
  <c r="A78" i="7"/>
  <c r="B77" i="7"/>
  <c r="D77" i="7"/>
  <c r="F44" i="6"/>
  <c r="G44" i="6" s="1"/>
  <c r="I44" i="6"/>
  <c r="C45" i="6" s="1"/>
  <c r="D78" i="6"/>
  <c r="A79" i="6"/>
  <c r="B78" i="6"/>
  <c r="F45" i="7" l="1"/>
  <c r="G45" i="7" s="1"/>
  <c r="I45" i="7" s="1"/>
  <c r="C46" i="7" s="1"/>
  <c r="D78" i="7"/>
  <c r="A79" i="7"/>
  <c r="B78" i="7"/>
  <c r="H45" i="6"/>
  <c r="J45" i="6" s="1"/>
  <c r="E45" i="6"/>
  <c r="A80" i="6"/>
  <c r="B79" i="6"/>
  <c r="D79" i="6"/>
  <c r="H46" i="7" l="1"/>
  <c r="J46" i="7" s="1"/>
  <c r="E46" i="7"/>
  <c r="A80" i="7"/>
  <c r="B79" i="7"/>
  <c r="D79" i="7"/>
  <c r="D80" i="6"/>
  <c r="B80" i="6"/>
  <c r="A81" i="6"/>
  <c r="F45" i="6"/>
  <c r="G45" i="6" s="1"/>
  <c r="I45" i="6" s="1"/>
  <c r="C46" i="6" s="1"/>
  <c r="A81" i="7" l="1"/>
  <c r="B80" i="7"/>
  <c r="D80" i="7"/>
  <c r="F46" i="7"/>
  <c r="G46" i="7" s="1"/>
  <c r="I46" i="7" s="1"/>
  <c r="C47" i="7" s="1"/>
  <c r="E46" i="6"/>
  <c r="H46" i="6"/>
  <c r="J46" i="6" s="1"/>
  <c r="A82" i="6"/>
  <c r="B81" i="6"/>
  <c r="D81" i="6"/>
  <c r="H47" i="7" l="1"/>
  <c r="J47" i="7" s="1"/>
  <c r="E47" i="7"/>
  <c r="A82" i="7"/>
  <c r="D81" i="7"/>
  <c r="B81" i="7"/>
  <c r="D82" i="6"/>
  <c r="B82" i="6"/>
  <c r="A83" i="6"/>
  <c r="F46" i="6"/>
  <c r="G46" i="6" s="1"/>
  <c r="I46" i="6" s="1"/>
  <c r="C47" i="6" s="1"/>
  <c r="A83" i="7" l="1"/>
  <c r="B82" i="7"/>
  <c r="D82" i="7"/>
  <c r="F47" i="7"/>
  <c r="G47" i="7" s="1"/>
  <c r="I47" i="7" s="1"/>
  <c r="C48" i="7" s="1"/>
  <c r="H47" i="6"/>
  <c r="J47" i="6" s="1"/>
  <c r="E47" i="6"/>
  <c r="A84" i="6"/>
  <c r="B83" i="6"/>
  <c r="D83" i="6"/>
  <c r="E48" i="7" l="1"/>
  <c r="H48" i="7"/>
  <c r="J48" i="7" s="1"/>
  <c r="A84" i="7"/>
  <c r="D83" i="7"/>
  <c r="B83" i="7"/>
  <c r="D84" i="6"/>
  <c r="B84" i="6"/>
  <c r="A85" i="6"/>
  <c r="F47" i="6"/>
  <c r="G47" i="6" s="1"/>
  <c r="I47" i="6" s="1"/>
  <c r="C48" i="6" s="1"/>
  <c r="A85" i="7" l="1"/>
  <c r="D84" i="7"/>
  <c r="B84" i="7"/>
  <c r="F48" i="7"/>
  <c r="G48" i="7" s="1"/>
  <c r="I48" i="7" s="1"/>
  <c r="C49" i="7" s="1"/>
  <c r="H48" i="6"/>
  <c r="J48" i="6" s="1"/>
  <c r="E48" i="6"/>
  <c r="A86" i="6"/>
  <c r="B85" i="6"/>
  <c r="D85" i="6"/>
  <c r="A86" i="7" l="1"/>
  <c r="B85" i="7"/>
  <c r="D85" i="7"/>
  <c r="H49" i="7"/>
  <c r="J49" i="7" s="1"/>
  <c r="E49" i="7"/>
  <c r="F48" i="6"/>
  <c r="G48" i="6" s="1"/>
  <c r="I48" i="6" s="1"/>
  <c r="C49" i="6" s="1"/>
  <c r="D86" i="6"/>
  <c r="A87" i="6"/>
  <c r="B86" i="6"/>
  <c r="F49" i="7" l="1"/>
  <c r="G49" i="7" s="1"/>
  <c r="I49" i="7" s="1"/>
  <c r="C50" i="7" s="1"/>
  <c r="D86" i="7"/>
  <c r="A87" i="7"/>
  <c r="B86" i="7"/>
  <c r="H49" i="6"/>
  <c r="J49" i="6" s="1"/>
  <c r="E49" i="6"/>
  <c r="A88" i="6"/>
  <c r="B87" i="6"/>
  <c r="D87" i="6"/>
  <c r="H50" i="7" l="1"/>
  <c r="J50" i="7" s="1"/>
  <c r="E50" i="7"/>
  <c r="A88" i="7"/>
  <c r="D87" i="7"/>
  <c r="B87" i="7"/>
  <c r="F49" i="6"/>
  <c r="G49" i="6" s="1"/>
  <c r="I49" i="6" s="1"/>
  <c r="C50" i="6" s="1"/>
  <c r="D88" i="6"/>
  <c r="B88" i="6"/>
  <c r="A89" i="6"/>
  <c r="A89" i="7" l="1"/>
  <c r="B88" i="7"/>
  <c r="D88" i="7"/>
  <c r="F50" i="7"/>
  <c r="G50" i="7" s="1"/>
  <c r="I50" i="7"/>
  <c r="C51" i="7" s="1"/>
  <c r="H50" i="6"/>
  <c r="J50" i="6" s="1"/>
  <c r="E50" i="6"/>
  <c r="A90" i="6"/>
  <c r="B89" i="6"/>
  <c r="D89" i="6"/>
  <c r="H51" i="7" l="1"/>
  <c r="J51" i="7" s="1"/>
  <c r="E51" i="7"/>
  <c r="A90" i="7"/>
  <c r="D89" i="7"/>
  <c r="B89" i="7"/>
  <c r="F50" i="6"/>
  <c r="G50" i="6" s="1"/>
  <c r="I50" i="6" s="1"/>
  <c r="C51" i="6" s="1"/>
  <c r="D90" i="6"/>
  <c r="B90" i="6"/>
  <c r="A91" i="6"/>
  <c r="A91" i="7" l="1"/>
  <c r="D90" i="7"/>
  <c r="B90" i="7"/>
  <c r="F51" i="7"/>
  <c r="G51" i="7" s="1"/>
  <c r="I51" i="7" s="1"/>
  <c r="C52" i="7" s="1"/>
  <c r="A92" i="6"/>
  <c r="B91" i="6"/>
  <c r="D91" i="6"/>
  <c r="H51" i="6"/>
  <c r="J51" i="6" s="1"/>
  <c r="E51" i="6"/>
  <c r="H52" i="7" l="1"/>
  <c r="J52" i="7" s="1"/>
  <c r="E52" i="7"/>
  <c r="A92" i="7"/>
  <c r="B91" i="7"/>
  <c r="D91" i="7"/>
  <c r="F51" i="6"/>
  <c r="G51" i="6" s="1"/>
  <c r="I51" i="6" s="1"/>
  <c r="C52" i="6" s="1"/>
  <c r="D92" i="6"/>
  <c r="B92" i="6"/>
  <c r="A93" i="6"/>
  <c r="A93" i="7" l="1"/>
  <c r="B92" i="7"/>
  <c r="D92" i="7"/>
  <c r="F52" i="7"/>
  <c r="G52" i="7" s="1"/>
  <c r="I52" i="7" s="1"/>
  <c r="C53" i="7" s="1"/>
  <c r="E52" i="6"/>
  <c r="H52" i="6"/>
  <c r="J52" i="6" s="1"/>
  <c r="A94" i="6"/>
  <c r="B93" i="6"/>
  <c r="D93" i="6"/>
  <c r="H53" i="7" l="1"/>
  <c r="J53" i="7" s="1"/>
  <c r="E53" i="7"/>
  <c r="A94" i="7"/>
  <c r="D93" i="7"/>
  <c r="B93" i="7"/>
  <c r="D94" i="6"/>
  <c r="B94" i="6"/>
  <c r="A95" i="6"/>
  <c r="F52" i="6"/>
  <c r="G52" i="6" s="1"/>
  <c r="I52" i="6" s="1"/>
  <c r="C53" i="6" s="1"/>
  <c r="D94" i="7" l="1"/>
  <c r="A95" i="7"/>
  <c r="B94" i="7"/>
  <c r="F53" i="7"/>
  <c r="G53" i="7" s="1"/>
  <c r="I53" i="7" s="1"/>
  <c r="C54" i="7" s="1"/>
  <c r="A96" i="6"/>
  <c r="B95" i="6"/>
  <c r="D95" i="6"/>
  <c r="E53" i="6"/>
  <c r="H53" i="6"/>
  <c r="J53" i="6" s="1"/>
  <c r="H54" i="7" l="1"/>
  <c r="J54" i="7" s="1"/>
  <c r="E54" i="7"/>
  <c r="A96" i="7"/>
  <c r="D95" i="7"/>
  <c r="B95" i="7"/>
  <c r="F53" i="6"/>
  <c r="G53" i="6" s="1"/>
  <c r="I53" i="6" s="1"/>
  <c r="C54" i="6" s="1"/>
  <c r="D96" i="6"/>
  <c r="B96" i="6"/>
  <c r="A97" i="6"/>
  <c r="F54" i="7" l="1"/>
  <c r="G54" i="7" s="1"/>
  <c r="I54" i="7"/>
  <c r="C55" i="7" s="1"/>
  <c r="A97" i="7"/>
  <c r="B96" i="7"/>
  <c r="D96" i="7"/>
  <c r="E54" i="6"/>
  <c r="H54" i="6"/>
  <c r="J54" i="6" s="1"/>
  <c r="A98" i="6"/>
  <c r="B97" i="6"/>
  <c r="D97" i="6"/>
  <c r="A98" i="7" l="1"/>
  <c r="D97" i="7"/>
  <c r="B97" i="7"/>
  <c r="H55" i="7"/>
  <c r="J55" i="7" s="1"/>
  <c r="E55" i="7"/>
  <c r="D98" i="6"/>
  <c r="A99" i="6"/>
  <c r="B98" i="6"/>
  <c r="F54" i="6"/>
  <c r="G54" i="6" s="1"/>
  <c r="I54" i="6" s="1"/>
  <c r="C55" i="6" s="1"/>
  <c r="I55" i="7" l="1"/>
  <c r="C56" i="7" s="1"/>
  <c r="F55" i="7"/>
  <c r="G55" i="7" s="1"/>
  <c r="A99" i="7"/>
  <c r="D98" i="7"/>
  <c r="B98" i="7"/>
  <c r="A100" i="6"/>
  <c r="B99" i="6"/>
  <c r="D99" i="6"/>
  <c r="H55" i="6"/>
  <c r="J55" i="6" s="1"/>
  <c r="E55" i="6"/>
  <c r="A100" i="7" l="1"/>
  <c r="B99" i="7"/>
  <c r="D99" i="7"/>
  <c r="E56" i="7"/>
  <c r="H56" i="7"/>
  <c r="J56" i="7" s="1"/>
  <c r="F55" i="6"/>
  <c r="G55" i="6" s="1"/>
  <c r="I55" i="6" s="1"/>
  <c r="C56" i="6" s="1"/>
  <c r="D100" i="6"/>
  <c r="B100" i="6"/>
  <c r="A101" i="6"/>
  <c r="F56" i="7" l="1"/>
  <c r="G56" i="7" s="1"/>
  <c r="I56" i="7" s="1"/>
  <c r="C57" i="7" s="1"/>
  <c r="A101" i="7"/>
  <c r="B100" i="7"/>
  <c r="D100" i="7"/>
  <c r="H56" i="6"/>
  <c r="J56" i="6" s="1"/>
  <c r="E56" i="6"/>
  <c r="A102" i="6"/>
  <c r="B101" i="6"/>
  <c r="D101" i="6"/>
  <c r="E57" i="7" l="1"/>
  <c r="H57" i="7"/>
  <c r="J57" i="7" s="1"/>
  <c r="A102" i="7"/>
  <c r="D101" i="7"/>
  <c r="B101" i="7"/>
  <c r="D102" i="6"/>
  <c r="A103" i="6"/>
  <c r="B102" i="6"/>
  <c r="F56" i="6"/>
  <c r="G56" i="6" s="1"/>
  <c r="I56" i="6" s="1"/>
  <c r="C57" i="6" s="1"/>
  <c r="D102" i="7" l="1"/>
  <c r="A103" i="7"/>
  <c r="B102" i="7"/>
  <c r="F57" i="7"/>
  <c r="G57" i="7" s="1"/>
  <c r="I57" i="7"/>
  <c r="C58" i="7" s="1"/>
  <c r="A104" i="6"/>
  <c r="B103" i="6"/>
  <c r="D103" i="6"/>
  <c r="H57" i="6"/>
  <c r="J57" i="6" s="1"/>
  <c r="E57" i="6"/>
  <c r="H58" i="7" l="1"/>
  <c r="J58" i="7" s="1"/>
  <c r="E58" i="7"/>
  <c r="A104" i="7"/>
  <c r="B103" i="7"/>
  <c r="D103" i="7"/>
  <c r="F57" i="6"/>
  <c r="G57" i="6" s="1"/>
  <c r="I57" i="6" s="1"/>
  <c r="C58" i="6" s="1"/>
  <c r="D104" i="6"/>
  <c r="B104" i="6"/>
  <c r="A105" i="6"/>
  <c r="A105" i="7" l="1"/>
  <c r="B104" i="7"/>
  <c r="D104" i="7"/>
  <c r="F58" i="7"/>
  <c r="G58" i="7" s="1"/>
  <c r="I58" i="7"/>
  <c r="C59" i="7" s="1"/>
  <c r="E58" i="6"/>
  <c r="H58" i="6"/>
  <c r="J58" i="6" s="1"/>
  <c r="A106" i="6"/>
  <c r="B105" i="6"/>
  <c r="D105" i="6"/>
  <c r="E59" i="7" l="1"/>
  <c r="H59" i="7"/>
  <c r="J59" i="7" s="1"/>
  <c r="A106" i="7"/>
  <c r="B105" i="7"/>
  <c r="D105" i="7"/>
  <c r="D106" i="6"/>
  <c r="A107" i="6"/>
  <c r="B106" i="6"/>
  <c r="F58" i="6"/>
  <c r="G58" i="6" s="1"/>
  <c r="I58" i="6" s="1"/>
  <c r="C59" i="6" s="1"/>
  <c r="A107" i="7" l="1"/>
  <c r="B106" i="7"/>
  <c r="D106" i="7"/>
  <c r="F59" i="7"/>
  <c r="G59" i="7" s="1"/>
  <c r="I59" i="7" s="1"/>
  <c r="C60" i="7" s="1"/>
  <c r="A108" i="6"/>
  <c r="B107" i="6"/>
  <c r="D107" i="6"/>
  <c r="H59" i="6"/>
  <c r="J59" i="6" s="1"/>
  <c r="E59" i="6"/>
  <c r="E60" i="7" l="1"/>
  <c r="H60" i="7"/>
  <c r="J60" i="7" s="1"/>
  <c r="A108" i="7"/>
  <c r="D107" i="7"/>
  <c r="B107" i="7"/>
  <c r="D108" i="6"/>
  <c r="B108" i="6"/>
  <c r="A109" i="6"/>
  <c r="F59" i="6"/>
  <c r="G59" i="6" s="1"/>
  <c r="I59" i="6" s="1"/>
  <c r="C60" i="6" s="1"/>
  <c r="A109" i="7" l="1"/>
  <c r="D108" i="7"/>
  <c r="B108" i="7"/>
  <c r="F60" i="7"/>
  <c r="G60" i="7" s="1"/>
  <c r="I60" i="7"/>
  <c r="C61" i="7" s="1"/>
  <c r="H60" i="6"/>
  <c r="J60" i="6" s="1"/>
  <c r="E60" i="6"/>
  <c r="A110" i="6"/>
  <c r="B109" i="6"/>
  <c r="D109" i="6"/>
  <c r="H61" i="7" l="1"/>
  <c r="J61" i="7" s="1"/>
  <c r="E61" i="7"/>
  <c r="A110" i="7"/>
  <c r="D109" i="7"/>
  <c r="B109" i="7"/>
  <c r="F60" i="6"/>
  <c r="G60" i="6" s="1"/>
  <c r="I60" i="6" s="1"/>
  <c r="C61" i="6" s="1"/>
  <c r="D110" i="6"/>
  <c r="A111" i="6"/>
  <c r="B110" i="6"/>
  <c r="D110" i="7" l="1"/>
  <c r="A111" i="7"/>
  <c r="B110" i="7"/>
  <c r="F61" i="7"/>
  <c r="G61" i="7" s="1"/>
  <c r="I61" i="7" s="1"/>
  <c r="C62" i="7" s="1"/>
  <c r="A112" i="6"/>
  <c r="B111" i="6"/>
  <c r="D111" i="6"/>
  <c r="H61" i="6"/>
  <c r="J61" i="6" s="1"/>
  <c r="E61" i="6"/>
  <c r="H62" i="7" l="1"/>
  <c r="J62" i="7" s="1"/>
  <c r="E62" i="7"/>
  <c r="A112" i="7"/>
  <c r="B111" i="7"/>
  <c r="D111" i="7"/>
  <c r="D112" i="6"/>
  <c r="B112" i="6"/>
  <c r="A113" i="6"/>
  <c r="F61" i="6"/>
  <c r="G61" i="6" s="1"/>
  <c r="I61" i="6" s="1"/>
  <c r="C62" i="6" s="1"/>
  <c r="A113" i="7" l="1"/>
  <c r="D112" i="7"/>
  <c r="B112" i="7"/>
  <c r="F62" i="7"/>
  <c r="G62" i="7" s="1"/>
  <c r="I62" i="7"/>
  <c r="C63" i="7" s="1"/>
  <c r="H62" i="6"/>
  <c r="J62" i="6" s="1"/>
  <c r="E62" i="6"/>
  <c r="A114" i="6"/>
  <c r="B113" i="6"/>
  <c r="D113" i="6"/>
  <c r="A114" i="7" l="1"/>
  <c r="B113" i="7"/>
  <c r="D113" i="7"/>
  <c r="E63" i="7"/>
  <c r="H63" i="7"/>
  <c r="J63" i="7" s="1"/>
  <c r="D114" i="6"/>
  <c r="A115" i="6"/>
  <c r="B114" i="6"/>
  <c r="F62" i="6"/>
  <c r="G62" i="6" s="1"/>
  <c r="I62" i="6"/>
  <c r="C63" i="6" s="1"/>
  <c r="A115" i="7" l="1"/>
  <c r="D114" i="7"/>
  <c r="B114" i="7"/>
  <c r="I63" i="7"/>
  <c r="C64" i="7" s="1"/>
  <c r="F63" i="7"/>
  <c r="G63" i="7" s="1"/>
  <c r="H63" i="6"/>
  <c r="J63" i="6" s="1"/>
  <c r="E63" i="6"/>
  <c r="A116" i="6"/>
  <c r="B115" i="6"/>
  <c r="D115" i="6"/>
  <c r="E64" i="7" l="1"/>
  <c r="H64" i="7"/>
  <c r="J64" i="7" s="1"/>
  <c r="A116" i="7"/>
  <c r="D115" i="7"/>
  <c r="B115" i="7"/>
  <c r="F63" i="6"/>
  <c r="G63" i="6" s="1"/>
  <c r="I63" i="6"/>
  <c r="C64" i="6" s="1"/>
  <c r="D116" i="6"/>
  <c r="B116" i="6"/>
  <c r="A117" i="6"/>
  <c r="F64" i="7" l="1"/>
  <c r="G64" i="7" s="1"/>
  <c r="I64" i="7" s="1"/>
  <c r="C65" i="7" s="1"/>
  <c r="A117" i="7"/>
  <c r="B116" i="7"/>
  <c r="D116" i="7"/>
  <c r="H64" i="6"/>
  <c r="J64" i="6" s="1"/>
  <c r="E64" i="6"/>
  <c r="A118" i="6"/>
  <c r="B117" i="6"/>
  <c r="D117" i="6"/>
  <c r="E65" i="7" l="1"/>
  <c r="H65" i="7"/>
  <c r="J65" i="7" s="1"/>
  <c r="A118" i="7"/>
  <c r="B117" i="7"/>
  <c r="D117" i="7"/>
  <c r="I64" i="6"/>
  <c r="C65" i="6" s="1"/>
  <c r="F64" i="6"/>
  <c r="G64" i="6" s="1"/>
  <c r="D118" i="6"/>
  <c r="A119" i="6"/>
  <c r="B118" i="6"/>
  <c r="A119" i="7" l="1"/>
  <c r="D118" i="7"/>
  <c r="B118" i="7"/>
  <c r="F65" i="7"/>
  <c r="G65" i="7" s="1"/>
  <c r="I65" i="7" s="1"/>
  <c r="C66" i="7" s="1"/>
  <c r="A120" i="6"/>
  <c r="B119" i="6"/>
  <c r="D119" i="6"/>
  <c r="H65" i="6"/>
  <c r="J65" i="6" s="1"/>
  <c r="E65" i="6"/>
  <c r="H66" i="7" l="1"/>
  <c r="J66" i="7" s="1"/>
  <c r="E66" i="7"/>
  <c r="A120" i="7"/>
  <c r="D119" i="7"/>
  <c r="B119" i="7"/>
  <c r="F65" i="6"/>
  <c r="G65" i="6" s="1"/>
  <c r="I65" i="6"/>
  <c r="C66" i="6" s="1"/>
  <c r="D120" i="6"/>
  <c r="B120" i="6"/>
  <c r="A121" i="6"/>
  <c r="F66" i="7" l="1"/>
  <c r="G66" i="7" s="1"/>
  <c r="I66" i="7"/>
  <c r="C67" i="7" s="1"/>
  <c r="A121" i="7"/>
  <c r="D120" i="7"/>
  <c r="B120" i="7"/>
  <c r="H66" i="6"/>
  <c r="J66" i="6" s="1"/>
  <c r="E66" i="6"/>
  <c r="A122" i="6"/>
  <c r="B121" i="6"/>
  <c r="D121" i="6"/>
  <c r="H67" i="7" l="1"/>
  <c r="J67" i="7" s="1"/>
  <c r="E67" i="7"/>
  <c r="D121" i="7"/>
  <c r="A122" i="7"/>
  <c r="B121" i="7"/>
  <c r="I66" i="6"/>
  <c r="C67" i="6" s="1"/>
  <c r="F66" i="6"/>
  <c r="G66" i="6" s="1"/>
  <c r="D122" i="6"/>
  <c r="B122" i="6"/>
  <c r="A123" i="6"/>
  <c r="I67" i="7" l="1"/>
  <c r="C68" i="7" s="1"/>
  <c r="F67" i="7"/>
  <c r="G67" i="7" s="1"/>
  <c r="A123" i="7"/>
  <c r="D122" i="7"/>
  <c r="B122" i="7"/>
  <c r="A124" i="6"/>
  <c r="B123" i="6"/>
  <c r="D123" i="6"/>
  <c r="H67" i="6"/>
  <c r="J67" i="6" s="1"/>
  <c r="E67" i="6"/>
  <c r="H68" i="7" l="1"/>
  <c r="J68" i="7" s="1"/>
  <c r="E68" i="7"/>
  <c r="A124" i="7"/>
  <c r="B123" i="7"/>
  <c r="D123" i="7"/>
  <c r="D124" i="6"/>
  <c r="B124" i="6"/>
  <c r="A125" i="6"/>
  <c r="F67" i="6"/>
  <c r="G67" i="6" s="1"/>
  <c r="I67" i="6"/>
  <c r="C68" i="6" s="1"/>
  <c r="B124" i="7" l="1"/>
  <c r="A125" i="7"/>
  <c r="D124" i="7"/>
  <c r="F68" i="7"/>
  <c r="G68" i="7" s="1"/>
  <c r="I68" i="7"/>
  <c r="C69" i="7" s="1"/>
  <c r="A126" i="6"/>
  <c r="B125" i="6"/>
  <c r="D125" i="6"/>
  <c r="H68" i="6"/>
  <c r="J68" i="6" s="1"/>
  <c r="E68" i="6"/>
  <c r="H69" i="7" l="1"/>
  <c r="J69" i="7" s="1"/>
  <c r="E69" i="7"/>
  <c r="B125" i="7"/>
  <c r="A126" i="7"/>
  <c r="D125" i="7"/>
  <c r="D126" i="6"/>
  <c r="B126" i="6"/>
  <c r="A127" i="6"/>
  <c r="F68" i="6"/>
  <c r="G68" i="6" s="1"/>
  <c r="I68" i="6"/>
  <c r="C69" i="6" s="1"/>
  <c r="F69" i="7" l="1"/>
  <c r="G69" i="7" s="1"/>
  <c r="I69" i="7" s="1"/>
  <c r="C70" i="7" s="1"/>
  <c r="A127" i="7"/>
  <c r="B126" i="7"/>
  <c r="D126" i="7"/>
  <c r="H69" i="6"/>
  <c r="J69" i="6" s="1"/>
  <c r="E69" i="6"/>
  <c r="A128" i="6"/>
  <c r="B127" i="6"/>
  <c r="D127" i="6"/>
  <c r="E70" i="7" l="1"/>
  <c r="H70" i="7"/>
  <c r="J70" i="7" s="1"/>
  <c r="A128" i="7"/>
  <c r="D127" i="7"/>
  <c r="B127" i="7"/>
  <c r="I69" i="6"/>
  <c r="C70" i="6" s="1"/>
  <c r="F69" i="6"/>
  <c r="G69" i="6" s="1"/>
  <c r="D128" i="6"/>
  <c r="B128" i="6"/>
  <c r="A129" i="6"/>
  <c r="A129" i="7" l="1"/>
  <c r="B128" i="7"/>
  <c r="D128" i="7"/>
  <c r="F70" i="7"/>
  <c r="G70" i="7" s="1"/>
  <c r="I70" i="7" s="1"/>
  <c r="C71" i="7" s="1"/>
  <c r="H70" i="6"/>
  <c r="J70" i="6" s="1"/>
  <c r="E70" i="6"/>
  <c r="A130" i="6"/>
  <c r="B129" i="6"/>
  <c r="D129" i="6"/>
  <c r="H71" i="7" l="1"/>
  <c r="J71" i="7" s="1"/>
  <c r="E71" i="7"/>
  <c r="D129" i="7"/>
  <c r="A130" i="7"/>
  <c r="B129" i="7"/>
  <c r="I70" i="6"/>
  <c r="C71" i="6" s="1"/>
  <c r="F70" i="6"/>
  <c r="G70" i="6" s="1"/>
  <c r="D130" i="6"/>
  <c r="B130" i="6"/>
  <c r="A131" i="6"/>
  <c r="D130" i="7" l="1"/>
  <c r="A131" i="7"/>
  <c r="B130" i="7"/>
  <c r="F71" i="7"/>
  <c r="G71" i="7" s="1"/>
  <c r="I71" i="7" s="1"/>
  <c r="C72" i="7" s="1"/>
  <c r="H71" i="6"/>
  <c r="J71" i="6" s="1"/>
  <c r="E71" i="6"/>
  <c r="A132" i="6"/>
  <c r="B131" i="6"/>
  <c r="D131" i="6"/>
  <c r="E72" i="7" l="1"/>
  <c r="H72" i="7"/>
  <c r="J72" i="7" s="1"/>
  <c r="D131" i="7"/>
  <c r="A132" i="7"/>
  <c r="B131" i="7"/>
  <c r="F71" i="6"/>
  <c r="G71" i="6" s="1"/>
  <c r="I71" i="6"/>
  <c r="C72" i="6" s="1"/>
  <c r="D132" i="6"/>
  <c r="B132" i="6"/>
  <c r="A133" i="6"/>
  <c r="D132" i="7" l="1"/>
  <c r="A133" i="7"/>
  <c r="B132" i="7"/>
  <c r="F72" i="7"/>
  <c r="G72" i="7" s="1"/>
  <c r="I72" i="7"/>
  <c r="C73" i="7" s="1"/>
  <c r="H72" i="6"/>
  <c r="J72" i="6" s="1"/>
  <c r="E72" i="6"/>
  <c r="A134" i="6"/>
  <c r="B133" i="6"/>
  <c r="D133" i="6"/>
  <c r="D133" i="7" l="1"/>
  <c r="A134" i="7"/>
  <c r="B133" i="7"/>
  <c r="H73" i="7"/>
  <c r="J73" i="7" s="1"/>
  <c r="E73" i="7"/>
  <c r="D134" i="6"/>
  <c r="B134" i="6"/>
  <c r="A135" i="6"/>
  <c r="I72" i="6"/>
  <c r="C73" i="6" s="1"/>
  <c r="F72" i="6"/>
  <c r="G72" i="6" s="1"/>
  <c r="A135" i="7" l="1"/>
  <c r="D134" i="7"/>
  <c r="B134" i="7"/>
  <c r="F73" i="7"/>
  <c r="G73" i="7" s="1"/>
  <c r="I73" i="7" s="1"/>
  <c r="C74" i="7" s="1"/>
  <c r="H73" i="6"/>
  <c r="J73" i="6" s="1"/>
  <c r="E73" i="6"/>
  <c r="A136" i="6"/>
  <c r="B135" i="6"/>
  <c r="D135" i="6"/>
  <c r="H74" i="7" l="1"/>
  <c r="J74" i="7" s="1"/>
  <c r="E74" i="7"/>
  <c r="A136" i="7"/>
  <c r="B135" i="7"/>
  <c r="D135" i="7"/>
  <c r="F73" i="6"/>
  <c r="G73" i="6" s="1"/>
  <c r="I73" i="6"/>
  <c r="C74" i="6" s="1"/>
  <c r="D136" i="6"/>
  <c r="B136" i="6"/>
  <c r="A137" i="6"/>
  <c r="F74" i="7" l="1"/>
  <c r="G74" i="7" s="1"/>
  <c r="I74" i="7"/>
  <c r="C75" i="7" s="1"/>
  <c r="B136" i="7"/>
  <c r="A137" i="7"/>
  <c r="D136" i="7"/>
  <c r="H74" i="6"/>
  <c r="J74" i="6" s="1"/>
  <c r="E74" i="6"/>
  <c r="A138" i="6"/>
  <c r="B137" i="6"/>
  <c r="D137" i="6"/>
  <c r="H75" i="7" l="1"/>
  <c r="J75" i="7" s="1"/>
  <c r="E75" i="7"/>
  <c r="B137" i="7"/>
  <c r="A138" i="7"/>
  <c r="D137" i="7"/>
  <c r="D138" i="6"/>
  <c r="B138" i="6"/>
  <c r="A139" i="6"/>
  <c r="F74" i="6"/>
  <c r="G74" i="6" s="1"/>
  <c r="I74" i="6"/>
  <c r="C75" i="6" s="1"/>
  <c r="F75" i="7" l="1"/>
  <c r="G75" i="7" s="1"/>
  <c r="I75" i="7" s="1"/>
  <c r="C76" i="7" s="1"/>
  <c r="A139" i="7"/>
  <c r="D138" i="7"/>
  <c r="B138" i="7"/>
  <c r="E75" i="6"/>
  <c r="H75" i="6"/>
  <c r="J75" i="6" s="1"/>
  <c r="A140" i="6"/>
  <c r="B139" i="6"/>
  <c r="D139" i="6"/>
  <c r="H76" i="7" l="1"/>
  <c r="J76" i="7" s="1"/>
  <c r="E76" i="7"/>
  <c r="B139" i="7"/>
  <c r="A140" i="7"/>
  <c r="D139" i="7"/>
  <c r="D140" i="6"/>
  <c r="B140" i="6"/>
  <c r="A141" i="6"/>
  <c r="F75" i="6"/>
  <c r="G75" i="6" s="1"/>
  <c r="I75" i="6"/>
  <c r="C76" i="6" s="1"/>
  <c r="F76" i="7" l="1"/>
  <c r="G76" i="7" s="1"/>
  <c r="I76" i="7" s="1"/>
  <c r="C77" i="7" s="1"/>
  <c r="D140" i="7"/>
  <c r="A141" i="7"/>
  <c r="B140" i="7"/>
  <c r="H76" i="6"/>
  <c r="J76" i="6" s="1"/>
  <c r="E76" i="6"/>
  <c r="A142" i="6"/>
  <c r="B141" i="6"/>
  <c r="D141" i="6"/>
  <c r="H77" i="7" l="1"/>
  <c r="J77" i="7" s="1"/>
  <c r="E77" i="7"/>
  <c r="D141" i="7"/>
  <c r="A142" i="7"/>
  <c r="B141" i="7"/>
  <c r="D142" i="6"/>
  <c r="B142" i="6"/>
  <c r="A143" i="6"/>
  <c r="I76" i="6"/>
  <c r="C77" i="6" s="1"/>
  <c r="F76" i="6"/>
  <c r="G76" i="6" s="1"/>
  <c r="A143" i="7" l="1"/>
  <c r="D142" i="7"/>
  <c r="B142" i="7"/>
  <c r="F77" i="7"/>
  <c r="G77" i="7" s="1"/>
  <c r="I77" i="7"/>
  <c r="C78" i="7" s="1"/>
  <c r="E77" i="6"/>
  <c r="H77" i="6"/>
  <c r="J77" i="6" s="1"/>
  <c r="A144" i="6"/>
  <c r="B143" i="6"/>
  <c r="D143" i="6"/>
  <c r="E78" i="7" l="1"/>
  <c r="H78" i="7"/>
  <c r="J78" i="7" s="1"/>
  <c r="B143" i="7"/>
  <c r="A144" i="7"/>
  <c r="D143" i="7"/>
  <c r="D144" i="6"/>
  <c r="B144" i="6"/>
  <c r="A145" i="6"/>
  <c r="F77" i="6"/>
  <c r="G77" i="6" s="1"/>
  <c r="I77" i="6"/>
  <c r="C78" i="6" s="1"/>
  <c r="A145" i="7" l="1"/>
  <c r="D144" i="7"/>
  <c r="B144" i="7"/>
  <c r="F78" i="7"/>
  <c r="G78" i="7" s="1"/>
  <c r="I78" i="7"/>
  <c r="C79" i="7" s="1"/>
  <c r="H78" i="6"/>
  <c r="J78" i="6" s="1"/>
  <c r="E78" i="6"/>
  <c r="A146" i="6"/>
  <c r="B145" i="6"/>
  <c r="D145" i="6"/>
  <c r="E79" i="7" l="1"/>
  <c r="H79" i="7"/>
  <c r="J79" i="7" s="1"/>
  <c r="A146" i="7"/>
  <c r="B145" i="7"/>
  <c r="D145" i="7"/>
  <c r="I78" i="6"/>
  <c r="C79" i="6" s="1"/>
  <c r="F78" i="6"/>
  <c r="G78" i="6" s="1"/>
  <c r="D146" i="6"/>
  <c r="A147" i="6"/>
  <c r="B146" i="6"/>
  <c r="A147" i="7" l="1"/>
  <c r="B146" i="7"/>
  <c r="D146" i="7"/>
  <c r="F79" i="7"/>
  <c r="G79" i="7" s="1"/>
  <c r="I79" i="7" s="1"/>
  <c r="C80" i="7" s="1"/>
  <c r="A148" i="6"/>
  <c r="B147" i="6"/>
  <c r="D147" i="6"/>
  <c r="H79" i="6"/>
  <c r="J79" i="6" s="1"/>
  <c r="E79" i="6"/>
  <c r="E80" i="7" l="1"/>
  <c r="H80" i="7"/>
  <c r="J80" i="7" s="1"/>
  <c r="A148" i="7"/>
  <c r="D147" i="7"/>
  <c r="B147" i="7"/>
  <c r="I79" i="6"/>
  <c r="C80" i="6" s="1"/>
  <c r="F79" i="6"/>
  <c r="G79" i="6" s="1"/>
  <c r="D148" i="6"/>
  <c r="B148" i="6"/>
  <c r="A149" i="6"/>
  <c r="A149" i="7" l="1"/>
  <c r="D148" i="7"/>
  <c r="B148" i="7"/>
  <c r="F80" i="7"/>
  <c r="G80" i="7" s="1"/>
  <c r="I80" i="7" s="1"/>
  <c r="C81" i="7" s="1"/>
  <c r="H80" i="6"/>
  <c r="J80" i="6" s="1"/>
  <c r="E80" i="6"/>
  <c r="A150" i="6"/>
  <c r="B149" i="6"/>
  <c r="D149" i="6"/>
  <c r="H81" i="7" l="1"/>
  <c r="J81" i="7" s="1"/>
  <c r="E81" i="7"/>
  <c r="B149" i="7"/>
  <c r="A150" i="7"/>
  <c r="D149" i="7"/>
  <c r="D150" i="6"/>
  <c r="B150" i="6"/>
  <c r="A151" i="6"/>
  <c r="F80" i="6"/>
  <c r="G80" i="6" s="1"/>
  <c r="I80" i="6"/>
  <c r="C81" i="6" s="1"/>
  <c r="F81" i="7" l="1"/>
  <c r="G81" i="7" s="1"/>
  <c r="I81" i="7" s="1"/>
  <c r="C82" i="7" s="1"/>
  <c r="A151" i="7"/>
  <c r="D150" i="7"/>
  <c r="B150" i="7"/>
  <c r="A152" i="6"/>
  <c r="B151" i="6"/>
  <c r="D151" i="6"/>
  <c r="H81" i="6"/>
  <c r="J81" i="6" s="1"/>
  <c r="E81" i="6"/>
  <c r="E82" i="7" l="1"/>
  <c r="H82" i="7"/>
  <c r="J82" i="7" s="1"/>
  <c r="A152" i="7"/>
  <c r="B151" i="7"/>
  <c r="D151" i="7"/>
  <c r="I81" i="6"/>
  <c r="C82" i="6" s="1"/>
  <c r="F81" i="6"/>
  <c r="G81" i="6" s="1"/>
  <c r="D152" i="6"/>
  <c r="B152" i="6"/>
  <c r="A153" i="6"/>
  <c r="A153" i="7" l="1"/>
  <c r="D152" i="7"/>
  <c r="B152" i="7"/>
  <c r="F82" i="7"/>
  <c r="G82" i="7" s="1"/>
  <c r="I82" i="7" s="1"/>
  <c r="C83" i="7" s="1"/>
  <c r="A154" i="6"/>
  <c r="B153" i="6"/>
  <c r="D153" i="6"/>
  <c r="H82" i="6"/>
  <c r="J82" i="6" s="1"/>
  <c r="E82" i="6"/>
  <c r="H83" i="7" l="1"/>
  <c r="J83" i="7" s="1"/>
  <c r="E83" i="7"/>
  <c r="D153" i="7"/>
  <c r="A154" i="7"/>
  <c r="B153" i="7"/>
  <c r="D154" i="6"/>
  <c r="A155" i="6"/>
  <c r="B154" i="6"/>
  <c r="I82" i="6"/>
  <c r="C83" i="6" s="1"/>
  <c r="F82" i="6"/>
  <c r="G82" i="6" s="1"/>
  <c r="F83" i="7" l="1"/>
  <c r="G83" i="7" s="1"/>
  <c r="I83" i="7"/>
  <c r="C84" i="7" s="1"/>
  <c r="A155" i="7"/>
  <c r="B154" i="7"/>
  <c r="D154" i="7"/>
  <c r="H83" i="6"/>
  <c r="J83" i="6" s="1"/>
  <c r="E83" i="6"/>
  <c r="A156" i="6"/>
  <c r="B155" i="6"/>
  <c r="D155" i="6"/>
  <c r="H84" i="7" l="1"/>
  <c r="J84" i="7" s="1"/>
  <c r="E84" i="7"/>
  <c r="A156" i="7"/>
  <c r="B155" i="7"/>
  <c r="D155" i="7"/>
  <c r="D156" i="6"/>
  <c r="B156" i="6"/>
  <c r="A157" i="6"/>
  <c r="I83" i="6"/>
  <c r="C84" i="6" s="1"/>
  <c r="F83" i="6"/>
  <c r="G83" i="6" s="1"/>
  <c r="F84" i="7" l="1"/>
  <c r="G84" i="7" s="1"/>
  <c r="I84" i="7" s="1"/>
  <c r="C85" i="7" s="1"/>
  <c r="A157" i="7"/>
  <c r="B156" i="7"/>
  <c r="D156" i="7"/>
  <c r="A158" i="6"/>
  <c r="B157" i="6"/>
  <c r="D157" i="6"/>
  <c r="H84" i="6"/>
  <c r="J84" i="6" s="1"/>
  <c r="E84" i="6"/>
  <c r="H85" i="7" l="1"/>
  <c r="J85" i="7" s="1"/>
  <c r="E85" i="7"/>
  <c r="A158" i="7"/>
  <c r="D157" i="7"/>
  <c r="B157" i="7"/>
  <c r="I84" i="6"/>
  <c r="C85" i="6" s="1"/>
  <c r="F84" i="6"/>
  <c r="G84" i="6" s="1"/>
  <c r="D158" i="6"/>
  <c r="B158" i="6"/>
  <c r="A159" i="6"/>
  <c r="B158" i="7" l="1"/>
  <c r="A159" i="7"/>
  <c r="D158" i="7"/>
  <c r="F85" i="7"/>
  <c r="G85" i="7" s="1"/>
  <c r="I85" i="7"/>
  <c r="C86" i="7" s="1"/>
  <c r="A160" i="6"/>
  <c r="B159" i="6"/>
  <c r="D159" i="6"/>
  <c r="H85" i="6"/>
  <c r="J85" i="6" s="1"/>
  <c r="E85" i="6"/>
  <c r="E86" i="7" l="1"/>
  <c r="H86" i="7"/>
  <c r="J86" i="7" s="1"/>
  <c r="A160" i="7"/>
  <c r="D159" i="7"/>
  <c r="B159" i="7"/>
  <c r="D160" i="6"/>
  <c r="A161" i="6"/>
  <c r="B160" i="6"/>
  <c r="I85" i="6"/>
  <c r="C86" i="6" s="1"/>
  <c r="F85" i="6"/>
  <c r="G85" i="6" s="1"/>
  <c r="D160" i="7" l="1"/>
  <c r="A161" i="7"/>
  <c r="B160" i="7"/>
  <c r="F86" i="7"/>
  <c r="G86" i="7" s="1"/>
  <c r="I86" i="7"/>
  <c r="C87" i="7" s="1"/>
  <c r="H86" i="6"/>
  <c r="J86" i="6" s="1"/>
  <c r="E86" i="6"/>
  <c r="B161" i="6"/>
  <c r="A162" i="6"/>
  <c r="D161" i="6"/>
  <c r="A162" i="7" l="1"/>
  <c r="D161" i="7"/>
  <c r="B161" i="7"/>
  <c r="H87" i="7"/>
  <c r="J87" i="7" s="1"/>
  <c r="E87" i="7"/>
  <c r="D162" i="6"/>
  <c r="A163" i="6"/>
  <c r="B162" i="6"/>
  <c r="F86" i="6"/>
  <c r="G86" i="6" s="1"/>
  <c r="I86" i="6"/>
  <c r="C87" i="6" s="1"/>
  <c r="F87" i="7" l="1"/>
  <c r="G87" i="7" s="1"/>
  <c r="I87" i="7"/>
  <c r="C88" i="7" s="1"/>
  <c r="B162" i="7"/>
  <c r="A163" i="7"/>
  <c r="D162" i="7"/>
  <c r="E87" i="6"/>
  <c r="H87" i="6"/>
  <c r="J87" i="6" s="1"/>
  <c r="B163" i="6"/>
  <c r="A164" i="6"/>
  <c r="D163" i="6"/>
  <c r="A164" i="7" l="1"/>
  <c r="B163" i="7"/>
  <c r="D163" i="7"/>
  <c r="H88" i="7"/>
  <c r="J88" i="7" s="1"/>
  <c r="E88" i="7"/>
  <c r="D164" i="6"/>
  <c r="B164" i="6"/>
  <c r="A165" i="6"/>
  <c r="F87" i="6"/>
  <c r="G87" i="6" s="1"/>
  <c r="I87" i="6"/>
  <c r="C88" i="6" s="1"/>
  <c r="F88" i="7" l="1"/>
  <c r="G88" i="7" s="1"/>
  <c r="I88" i="7"/>
  <c r="C89" i="7" s="1"/>
  <c r="A165" i="7"/>
  <c r="B164" i="7"/>
  <c r="D164" i="7"/>
  <c r="B165" i="6"/>
  <c r="D165" i="6"/>
  <c r="A166" i="6"/>
  <c r="H88" i="6"/>
  <c r="J88" i="6" s="1"/>
  <c r="E88" i="6"/>
  <c r="E89" i="7" l="1"/>
  <c r="H89" i="7"/>
  <c r="J89" i="7" s="1"/>
  <c r="D165" i="7"/>
  <c r="A166" i="7"/>
  <c r="B165" i="7"/>
  <c r="I88" i="6"/>
  <c r="C89" i="6" s="1"/>
  <c r="F88" i="6"/>
  <c r="G88" i="6" s="1"/>
  <c r="D166" i="6"/>
  <c r="B166" i="6"/>
  <c r="A167" i="6"/>
  <c r="A167" i="7" l="1"/>
  <c r="D166" i="7"/>
  <c r="B166" i="7"/>
  <c r="F89" i="7"/>
  <c r="G89" i="7" s="1"/>
  <c r="I89" i="7"/>
  <c r="C90" i="7" s="1"/>
  <c r="B167" i="6"/>
  <c r="D167" i="6"/>
  <c r="A168" i="6"/>
  <c r="E89" i="6"/>
  <c r="H89" i="6"/>
  <c r="J89" i="6" s="1"/>
  <c r="H90" i="7" l="1"/>
  <c r="J90" i="7" s="1"/>
  <c r="E90" i="7"/>
  <c r="A168" i="7"/>
  <c r="B167" i="7"/>
  <c r="D167" i="7"/>
  <c r="I89" i="6"/>
  <c r="C90" i="6" s="1"/>
  <c r="F89" i="6"/>
  <c r="G89" i="6" s="1"/>
  <c r="D168" i="6"/>
  <c r="A169" i="6"/>
  <c r="B168" i="6"/>
  <c r="A169" i="7" l="1"/>
  <c r="B168" i="7"/>
  <c r="D168" i="7"/>
  <c r="I90" i="7"/>
  <c r="C91" i="7" s="1"/>
  <c r="F90" i="7"/>
  <c r="G90" i="7" s="1"/>
  <c r="H90" i="6"/>
  <c r="J90" i="6" s="1"/>
  <c r="E90" i="6"/>
  <c r="B169" i="6"/>
  <c r="A170" i="6"/>
  <c r="D169" i="6"/>
  <c r="H91" i="7" l="1"/>
  <c r="J91" i="7" s="1"/>
  <c r="E91" i="7"/>
  <c r="A170" i="7"/>
  <c r="B169" i="7"/>
  <c r="D169" i="7"/>
  <c r="I90" i="6"/>
  <c r="C91" i="6" s="1"/>
  <c r="F90" i="6"/>
  <c r="G90" i="6" s="1"/>
  <c r="D170" i="6"/>
  <c r="A171" i="6"/>
  <c r="B170" i="6"/>
  <c r="I91" i="7" l="1"/>
  <c r="C92" i="7" s="1"/>
  <c r="F91" i="7"/>
  <c r="G91" i="7" s="1"/>
  <c r="A171" i="7"/>
  <c r="B170" i="7"/>
  <c r="D170" i="7"/>
  <c r="B171" i="6"/>
  <c r="A172" i="6"/>
  <c r="D171" i="6"/>
  <c r="H91" i="6"/>
  <c r="J91" i="6" s="1"/>
  <c r="E91" i="6"/>
  <c r="A172" i="7" l="1"/>
  <c r="D171" i="7"/>
  <c r="B171" i="7"/>
  <c r="H92" i="7"/>
  <c r="J92" i="7" s="1"/>
  <c r="E92" i="7"/>
  <c r="F91" i="6"/>
  <c r="G91" i="6" s="1"/>
  <c r="I91" i="6"/>
  <c r="C92" i="6" s="1"/>
  <c r="D172" i="6"/>
  <c r="B172" i="6"/>
  <c r="A173" i="6"/>
  <c r="F92" i="7" l="1"/>
  <c r="G92" i="7" s="1"/>
  <c r="I92" i="7" s="1"/>
  <c r="C93" i="7" s="1"/>
  <c r="A173" i="7"/>
  <c r="D172" i="7"/>
  <c r="B172" i="7"/>
  <c r="H92" i="6"/>
  <c r="J92" i="6" s="1"/>
  <c r="E92" i="6"/>
  <c r="B173" i="6"/>
  <c r="D173" i="6"/>
  <c r="A174" i="6"/>
  <c r="E93" i="7" l="1"/>
  <c r="H93" i="7"/>
  <c r="J93" i="7" s="1"/>
  <c r="A174" i="7"/>
  <c r="B173" i="7"/>
  <c r="D173" i="7"/>
  <c r="D174" i="6"/>
  <c r="B174" i="6"/>
  <c r="A175" i="6"/>
  <c r="F92" i="6"/>
  <c r="G92" i="6" s="1"/>
  <c r="I92" i="6"/>
  <c r="C93" i="6" s="1"/>
  <c r="B174" i="7" l="1"/>
  <c r="A175" i="7"/>
  <c r="D174" i="7"/>
  <c r="F93" i="7"/>
  <c r="G93" i="7" s="1"/>
  <c r="I93" i="7" s="1"/>
  <c r="C94" i="7" s="1"/>
  <c r="E93" i="6"/>
  <c r="H93" i="6"/>
  <c r="J93" i="6" s="1"/>
  <c r="B175" i="6"/>
  <c r="D175" i="6"/>
  <c r="A176" i="6"/>
  <c r="E94" i="7" l="1"/>
  <c r="H94" i="7"/>
  <c r="J94" i="7" s="1"/>
  <c r="A176" i="7"/>
  <c r="D175" i="7"/>
  <c r="B175" i="7"/>
  <c r="D176" i="6"/>
  <c r="A177" i="6"/>
  <c r="B176" i="6"/>
  <c r="F93" i="6"/>
  <c r="G93" i="6" s="1"/>
  <c r="I93" i="6"/>
  <c r="C94" i="6" s="1"/>
  <c r="A177" i="7" l="1"/>
  <c r="D176" i="7"/>
  <c r="B176" i="7"/>
  <c r="I94" i="7"/>
  <c r="C95" i="7" s="1"/>
  <c r="F94" i="7"/>
  <c r="G94" i="7" s="1"/>
  <c r="B177" i="6"/>
  <c r="A178" i="6"/>
  <c r="D177" i="6"/>
  <c r="E94" i="6"/>
  <c r="H94" i="6"/>
  <c r="J94" i="6" s="1"/>
  <c r="D177" i="7" l="1"/>
  <c r="A178" i="7"/>
  <c r="B177" i="7"/>
  <c r="H95" i="7"/>
  <c r="J95" i="7" s="1"/>
  <c r="E95" i="7"/>
  <c r="I94" i="6"/>
  <c r="C95" i="6" s="1"/>
  <c r="F94" i="6"/>
  <c r="G94" i="6" s="1"/>
  <c r="D178" i="6"/>
  <c r="A179" i="6"/>
  <c r="B178" i="6"/>
  <c r="F95" i="7" l="1"/>
  <c r="G95" i="7" s="1"/>
  <c r="I95" i="7" s="1"/>
  <c r="C96" i="7" s="1"/>
  <c r="A179" i="7"/>
  <c r="D178" i="7"/>
  <c r="B178" i="7"/>
  <c r="H95" i="6"/>
  <c r="J95" i="6" s="1"/>
  <c r="E95" i="6"/>
  <c r="B179" i="6"/>
  <c r="A180" i="6"/>
  <c r="D179" i="6"/>
  <c r="E96" i="7" l="1"/>
  <c r="H96" i="7"/>
  <c r="J96" i="7" s="1"/>
  <c r="A180" i="7"/>
  <c r="B179" i="7"/>
  <c r="D179" i="7"/>
  <c r="F95" i="6"/>
  <c r="G95" i="6" s="1"/>
  <c r="I95" i="6"/>
  <c r="C96" i="6" s="1"/>
  <c r="D180" i="6"/>
  <c r="B180" i="6"/>
  <c r="A181" i="6"/>
  <c r="A181" i="7" l="1"/>
  <c r="B180" i="7"/>
  <c r="D180" i="7"/>
  <c r="F96" i="7"/>
  <c r="G96" i="7" s="1"/>
  <c r="I96" i="7" s="1"/>
  <c r="C97" i="7" s="1"/>
  <c r="B181" i="6"/>
  <c r="D181" i="6"/>
  <c r="A182" i="6"/>
  <c r="E96" i="6"/>
  <c r="H96" i="6"/>
  <c r="J96" i="6" s="1"/>
  <c r="H97" i="7" l="1"/>
  <c r="J97" i="7" s="1"/>
  <c r="E97" i="7"/>
  <c r="A182" i="7"/>
  <c r="D181" i="7"/>
  <c r="B181" i="7"/>
  <c r="F96" i="6"/>
  <c r="G96" i="6" s="1"/>
  <c r="I96" i="6"/>
  <c r="C97" i="6" s="1"/>
  <c r="D182" i="6"/>
  <c r="B182" i="6"/>
  <c r="A183" i="6"/>
  <c r="A183" i="7" l="1"/>
  <c r="B182" i="7"/>
  <c r="D182" i="7"/>
  <c r="F97" i="7"/>
  <c r="G97" i="7" s="1"/>
  <c r="I97" i="7" s="1"/>
  <c r="C98" i="7" s="1"/>
  <c r="E97" i="6"/>
  <c r="H97" i="6"/>
  <c r="J97" i="6" s="1"/>
  <c r="B183" i="6"/>
  <c r="D183" i="6"/>
  <c r="A184" i="6"/>
  <c r="E98" i="7" l="1"/>
  <c r="H98" i="7"/>
  <c r="J98" i="7" s="1"/>
  <c r="D183" i="7"/>
  <c r="A184" i="7"/>
  <c r="B183" i="7"/>
  <c r="F97" i="6"/>
  <c r="G97" i="6" s="1"/>
  <c r="I97" i="6"/>
  <c r="C98" i="6" s="1"/>
  <c r="D184" i="6"/>
  <c r="B184" i="6"/>
  <c r="A185" i="6"/>
  <c r="B184" i="7" l="1"/>
  <c r="A185" i="7"/>
  <c r="D184" i="7"/>
  <c r="I98" i="7"/>
  <c r="C99" i="7" s="1"/>
  <c r="F98" i="7"/>
  <c r="G98" i="7" s="1"/>
  <c r="E98" i="6"/>
  <c r="H98" i="6"/>
  <c r="J98" i="6" s="1"/>
  <c r="B185" i="6"/>
  <c r="A186" i="6"/>
  <c r="D185" i="6"/>
  <c r="A186" i="7" l="1"/>
  <c r="B185" i="7"/>
  <c r="D185" i="7"/>
  <c r="H99" i="7"/>
  <c r="J99" i="7" s="1"/>
  <c r="E99" i="7"/>
  <c r="D186" i="6"/>
  <c r="A187" i="6"/>
  <c r="B186" i="6"/>
  <c r="I98" i="6"/>
  <c r="C99" i="6" s="1"/>
  <c r="F98" i="6"/>
  <c r="G98" i="6" s="1"/>
  <c r="F99" i="7" l="1"/>
  <c r="G99" i="7" s="1"/>
  <c r="I99" i="7" s="1"/>
  <c r="C100" i="7" s="1"/>
  <c r="A187" i="7"/>
  <c r="B186" i="7"/>
  <c r="D186" i="7"/>
  <c r="E99" i="6"/>
  <c r="H99" i="6"/>
  <c r="J99" i="6" s="1"/>
  <c r="B187" i="6"/>
  <c r="A188" i="6"/>
  <c r="D187" i="6"/>
  <c r="H100" i="7" l="1"/>
  <c r="J100" i="7" s="1"/>
  <c r="E100" i="7"/>
  <c r="A188" i="7"/>
  <c r="B187" i="7"/>
  <c r="D187" i="7"/>
  <c r="D188" i="6"/>
  <c r="B188" i="6"/>
  <c r="A189" i="6"/>
  <c r="F99" i="6"/>
  <c r="G99" i="6" s="1"/>
  <c r="I99" i="6"/>
  <c r="C100" i="6" s="1"/>
  <c r="B188" i="7" l="1"/>
  <c r="A189" i="7"/>
  <c r="D188" i="7"/>
  <c r="F100" i="7"/>
  <c r="G100" i="7" s="1"/>
  <c r="I100" i="7" s="1"/>
  <c r="C101" i="7" s="1"/>
  <c r="H100" i="6"/>
  <c r="J100" i="6" s="1"/>
  <c r="E100" i="6"/>
  <c r="B189" i="6"/>
  <c r="D189" i="6"/>
  <c r="A190" i="6"/>
  <c r="E101" i="7" l="1"/>
  <c r="H101" i="7"/>
  <c r="J101" i="7" s="1"/>
  <c r="A190" i="7"/>
  <c r="D189" i="7"/>
  <c r="B189" i="7"/>
  <c r="F100" i="6"/>
  <c r="G100" i="6" s="1"/>
  <c r="I100" i="6"/>
  <c r="C101" i="6" s="1"/>
  <c r="D190" i="6"/>
  <c r="B190" i="6"/>
  <c r="A191" i="6"/>
  <c r="A191" i="7" l="1"/>
  <c r="D190" i="7"/>
  <c r="B190" i="7"/>
  <c r="F101" i="7"/>
  <c r="G101" i="7" s="1"/>
  <c r="I101" i="7"/>
  <c r="C102" i="7" s="1"/>
  <c r="B191" i="6"/>
  <c r="D191" i="6"/>
  <c r="A192" i="6"/>
  <c r="H101" i="6"/>
  <c r="J101" i="6" s="1"/>
  <c r="E101" i="6"/>
  <c r="D191" i="7" l="1"/>
  <c r="A192" i="7"/>
  <c r="B191" i="7"/>
  <c r="E102" i="7"/>
  <c r="H102" i="7"/>
  <c r="J102" i="7" s="1"/>
  <c r="F101" i="6"/>
  <c r="G101" i="6" s="1"/>
  <c r="I101" i="6"/>
  <c r="C102" i="6" s="1"/>
  <c r="D192" i="6"/>
  <c r="A193" i="6"/>
  <c r="B192" i="6"/>
  <c r="F102" i="7" l="1"/>
  <c r="G102" i="7" s="1"/>
  <c r="I102" i="7"/>
  <c r="C103" i="7" s="1"/>
  <c r="B192" i="7"/>
  <c r="A193" i="7"/>
  <c r="D192" i="7"/>
  <c r="E102" i="6"/>
  <c r="H102" i="6"/>
  <c r="J102" i="6" s="1"/>
  <c r="B193" i="6"/>
  <c r="A194" i="6"/>
  <c r="D193" i="6"/>
  <c r="H103" i="7" l="1"/>
  <c r="J103" i="7" s="1"/>
  <c r="E103" i="7"/>
  <c r="A194" i="7"/>
  <c r="B193" i="7"/>
  <c r="D193" i="7"/>
  <c r="D194" i="6"/>
  <c r="A195" i="6"/>
  <c r="B194" i="6"/>
  <c r="I102" i="6"/>
  <c r="C103" i="6" s="1"/>
  <c r="F102" i="6"/>
  <c r="G102" i="6" s="1"/>
  <c r="A195" i="7" l="1"/>
  <c r="B194" i="7"/>
  <c r="D194" i="7"/>
  <c r="F103" i="7"/>
  <c r="G103" i="7" s="1"/>
  <c r="I103" i="7" s="1"/>
  <c r="C104" i="7" s="1"/>
  <c r="H103" i="6"/>
  <c r="J103" i="6" s="1"/>
  <c r="E103" i="6"/>
  <c r="B195" i="6"/>
  <c r="A196" i="6"/>
  <c r="D195" i="6"/>
  <c r="H104" i="7" l="1"/>
  <c r="J104" i="7" s="1"/>
  <c r="E104" i="7"/>
  <c r="A196" i="7"/>
  <c r="B195" i="7"/>
  <c r="D195" i="7"/>
  <c r="D196" i="6"/>
  <c r="B196" i="6"/>
  <c r="A197" i="6"/>
  <c r="F103" i="6"/>
  <c r="G103" i="6" s="1"/>
  <c r="I103" i="6"/>
  <c r="C104" i="6" s="1"/>
  <c r="A197" i="7" l="1"/>
  <c r="B196" i="7"/>
  <c r="D196" i="7"/>
  <c r="F104" i="7"/>
  <c r="G104" i="7" s="1"/>
  <c r="I104" i="7"/>
  <c r="C105" i="7" s="1"/>
  <c r="H104" i="6"/>
  <c r="J104" i="6" s="1"/>
  <c r="E104" i="6"/>
  <c r="B197" i="6"/>
  <c r="D197" i="6"/>
  <c r="A198" i="6"/>
  <c r="H105" i="7" l="1"/>
  <c r="J105" i="7" s="1"/>
  <c r="E105" i="7"/>
  <c r="A198" i="7"/>
  <c r="B197" i="7"/>
  <c r="D197" i="7"/>
  <c r="D198" i="6"/>
  <c r="B198" i="6"/>
  <c r="A199" i="6"/>
  <c r="F104" i="6"/>
  <c r="G104" i="6" s="1"/>
  <c r="I104" i="6"/>
  <c r="C105" i="6" s="1"/>
  <c r="F105" i="7" l="1"/>
  <c r="G105" i="7" s="1"/>
  <c r="I105" i="7" s="1"/>
  <c r="C106" i="7" s="1"/>
  <c r="A199" i="7"/>
  <c r="D198" i="7"/>
  <c r="B198" i="7"/>
  <c r="H105" i="6"/>
  <c r="J105" i="6" s="1"/>
  <c r="E105" i="6"/>
  <c r="B199" i="6"/>
  <c r="D199" i="6"/>
  <c r="A200" i="6"/>
  <c r="H106" i="7" l="1"/>
  <c r="J106" i="7" s="1"/>
  <c r="E106" i="7"/>
  <c r="D199" i="7"/>
  <c r="A200" i="7"/>
  <c r="B199" i="7"/>
  <c r="F105" i="6"/>
  <c r="G105" i="6" s="1"/>
  <c r="I105" i="6"/>
  <c r="C106" i="6" s="1"/>
  <c r="D200" i="6"/>
  <c r="A201" i="6"/>
  <c r="B200" i="6"/>
  <c r="F106" i="7" l="1"/>
  <c r="G106" i="7" s="1"/>
  <c r="I106" i="7"/>
  <c r="C107" i="7" s="1"/>
  <c r="A201" i="7"/>
  <c r="B200" i="7"/>
  <c r="D200" i="7"/>
  <c r="B201" i="6"/>
  <c r="A202" i="6"/>
  <c r="D201" i="6"/>
  <c r="H106" i="6"/>
  <c r="J106" i="6" s="1"/>
  <c r="E106" i="6"/>
  <c r="E107" i="7" l="1"/>
  <c r="H107" i="7"/>
  <c r="J107" i="7" s="1"/>
  <c r="A202" i="7"/>
  <c r="B201" i="7"/>
  <c r="D201" i="7"/>
  <c r="F106" i="6"/>
  <c r="G106" i="6" s="1"/>
  <c r="I106" i="6"/>
  <c r="C107" i="6" s="1"/>
  <c r="D202" i="6"/>
  <c r="A203" i="6"/>
  <c r="B202" i="6"/>
  <c r="F107" i="7" l="1"/>
  <c r="G107" i="7" s="1"/>
  <c r="I107" i="7" s="1"/>
  <c r="C108" i="7" s="1"/>
  <c r="A203" i="7"/>
  <c r="B202" i="7"/>
  <c r="D202" i="7"/>
  <c r="B203" i="6"/>
  <c r="A204" i="6"/>
  <c r="D203" i="6"/>
  <c r="E107" i="6"/>
  <c r="H107" i="6"/>
  <c r="J107" i="6" s="1"/>
  <c r="E108" i="7" l="1"/>
  <c r="H108" i="7"/>
  <c r="J108" i="7" s="1"/>
  <c r="A204" i="7"/>
  <c r="D203" i="7"/>
  <c r="B203" i="7"/>
  <c r="D204" i="6"/>
  <c r="B204" i="6"/>
  <c r="A205" i="6"/>
  <c r="F107" i="6"/>
  <c r="G107" i="6" s="1"/>
  <c r="I107" i="6"/>
  <c r="C108" i="6" s="1"/>
  <c r="F108" i="7" l="1"/>
  <c r="G108" i="7" s="1"/>
  <c r="I108" i="7"/>
  <c r="C109" i="7" s="1"/>
  <c r="A205" i="7"/>
  <c r="B204" i="7"/>
  <c r="D204" i="7"/>
  <c r="H108" i="6"/>
  <c r="J108" i="6" s="1"/>
  <c r="E108" i="6"/>
  <c r="B205" i="6"/>
  <c r="D205" i="6"/>
  <c r="A206" i="6"/>
  <c r="H109" i="7" l="1"/>
  <c r="J109" i="7" s="1"/>
  <c r="E109" i="7"/>
  <c r="A206" i="7"/>
  <c r="D205" i="7"/>
  <c r="B205" i="7"/>
  <c r="D206" i="6"/>
  <c r="B206" i="6"/>
  <c r="A207" i="6"/>
  <c r="I108" i="6"/>
  <c r="C109" i="6" s="1"/>
  <c r="F108" i="6"/>
  <c r="G108" i="6" s="1"/>
  <c r="F109" i="7" l="1"/>
  <c r="G109" i="7" s="1"/>
  <c r="I109" i="7" s="1"/>
  <c r="C110" i="7" s="1"/>
  <c r="A207" i="7"/>
  <c r="D206" i="7"/>
  <c r="B206" i="7"/>
  <c r="B207" i="6"/>
  <c r="D207" i="6"/>
  <c r="A208" i="6"/>
  <c r="E109" i="6"/>
  <c r="H109" i="6"/>
  <c r="J109" i="6" s="1"/>
  <c r="E110" i="7" l="1"/>
  <c r="H110" i="7"/>
  <c r="J110" i="7" s="1"/>
  <c r="D207" i="7"/>
  <c r="A208" i="7"/>
  <c r="B207" i="7"/>
  <c r="D208" i="6"/>
  <c r="A209" i="6"/>
  <c r="B208" i="6"/>
  <c r="F109" i="6"/>
  <c r="G109" i="6" s="1"/>
  <c r="I109" i="6"/>
  <c r="C110" i="6" s="1"/>
  <c r="A209" i="7" l="1"/>
  <c r="B208" i="7"/>
  <c r="D208" i="7"/>
  <c r="F110" i="7"/>
  <c r="G110" i="7" s="1"/>
  <c r="I110" i="7" s="1"/>
  <c r="C111" i="7" s="1"/>
  <c r="H110" i="6"/>
  <c r="J110" i="6" s="1"/>
  <c r="E110" i="6"/>
  <c r="B209" i="6"/>
  <c r="A210" i="6"/>
  <c r="D209" i="6"/>
  <c r="H111" i="7" l="1"/>
  <c r="J111" i="7" s="1"/>
  <c r="E111" i="7"/>
  <c r="A210" i="7"/>
  <c r="B209" i="7"/>
  <c r="D209" i="7"/>
  <c r="I110" i="6"/>
  <c r="C111" i="6" s="1"/>
  <c r="F110" i="6"/>
  <c r="G110" i="6" s="1"/>
  <c r="D210" i="6"/>
  <c r="A211" i="6"/>
  <c r="B210" i="6"/>
  <c r="F111" i="7" l="1"/>
  <c r="G111" i="7" s="1"/>
  <c r="I111" i="7" s="1"/>
  <c r="C112" i="7" s="1"/>
  <c r="A211" i="7"/>
  <c r="D210" i="7"/>
  <c r="B210" i="7"/>
  <c r="H111" i="6"/>
  <c r="J111" i="6" s="1"/>
  <c r="E111" i="6"/>
  <c r="B211" i="6"/>
  <c r="D211" i="6"/>
  <c r="A212" i="6"/>
  <c r="H112" i="7" l="1"/>
  <c r="J112" i="7" s="1"/>
  <c r="E112" i="7"/>
  <c r="A212" i="7"/>
  <c r="B211" i="7"/>
  <c r="D211" i="7"/>
  <c r="F111" i="6"/>
  <c r="G111" i="6" s="1"/>
  <c r="I111" i="6"/>
  <c r="C112" i="6" s="1"/>
  <c r="D212" i="6"/>
  <c r="A213" i="6"/>
  <c r="B212" i="6"/>
  <c r="I112" i="7" l="1"/>
  <c r="C113" i="7" s="1"/>
  <c r="F112" i="7"/>
  <c r="G112" i="7" s="1"/>
  <c r="A213" i="7"/>
  <c r="B212" i="7"/>
  <c r="D212" i="7"/>
  <c r="B213" i="6"/>
  <c r="A214" i="6"/>
  <c r="D213" i="6"/>
  <c r="H112" i="6"/>
  <c r="J112" i="6" s="1"/>
  <c r="E112" i="6"/>
  <c r="A214" i="7" l="1"/>
  <c r="D213" i="7"/>
  <c r="B213" i="7"/>
  <c r="H113" i="7"/>
  <c r="J113" i="7" s="1"/>
  <c r="E113" i="7"/>
  <c r="I112" i="6"/>
  <c r="C113" i="6" s="1"/>
  <c r="F112" i="6"/>
  <c r="G112" i="6" s="1"/>
  <c r="D214" i="6"/>
  <c r="A215" i="6"/>
  <c r="B214" i="6"/>
  <c r="F113" i="7" l="1"/>
  <c r="G113" i="7" s="1"/>
  <c r="I113" i="7"/>
  <c r="C114" i="7" s="1"/>
  <c r="A215" i="7"/>
  <c r="D214" i="7"/>
  <c r="B214" i="7"/>
  <c r="B215" i="6"/>
  <c r="D215" i="6"/>
  <c r="A216" i="6"/>
  <c r="H113" i="6"/>
  <c r="J113" i="6" s="1"/>
  <c r="E113" i="6"/>
  <c r="H114" i="7" l="1"/>
  <c r="J114" i="7" s="1"/>
  <c r="E114" i="7"/>
  <c r="D215" i="7"/>
  <c r="A216" i="7"/>
  <c r="B215" i="7"/>
  <c r="D216" i="6"/>
  <c r="A217" i="6"/>
  <c r="B216" i="6"/>
  <c r="F113" i="6"/>
  <c r="G113" i="6" s="1"/>
  <c r="I113" i="6"/>
  <c r="C114" i="6" s="1"/>
  <c r="A217" i="7" l="1"/>
  <c r="D216" i="7"/>
  <c r="B216" i="7"/>
  <c r="F114" i="7"/>
  <c r="G114" i="7" s="1"/>
  <c r="I114" i="7" s="1"/>
  <c r="C115" i="7" s="1"/>
  <c r="E114" i="6"/>
  <c r="H114" i="6"/>
  <c r="J114" i="6" s="1"/>
  <c r="B217" i="6"/>
  <c r="D217" i="6"/>
  <c r="A218" i="6"/>
  <c r="H115" i="7" l="1"/>
  <c r="J115" i="7" s="1"/>
  <c r="E115" i="7"/>
  <c r="A218" i="7"/>
  <c r="B217" i="7"/>
  <c r="D217" i="7"/>
  <c r="D218" i="6"/>
  <c r="A219" i="6"/>
  <c r="B218" i="6"/>
  <c r="I114" i="6"/>
  <c r="C115" i="6" s="1"/>
  <c r="F114" i="6"/>
  <c r="G114" i="6" s="1"/>
  <c r="A219" i="7" l="1"/>
  <c r="B218" i="7"/>
  <c r="D218" i="7"/>
  <c r="F115" i="7"/>
  <c r="G115" i="7" s="1"/>
  <c r="I115" i="7" s="1"/>
  <c r="C116" i="7" s="1"/>
  <c r="H115" i="6"/>
  <c r="J115" i="6" s="1"/>
  <c r="E115" i="6"/>
  <c r="B219" i="6"/>
  <c r="D219" i="6"/>
  <c r="A220" i="6"/>
  <c r="H116" i="7" l="1"/>
  <c r="J116" i="7" s="1"/>
  <c r="E116" i="7"/>
  <c r="A220" i="7"/>
  <c r="D219" i="7"/>
  <c r="B219" i="7"/>
  <c r="I115" i="6"/>
  <c r="C116" i="6" s="1"/>
  <c r="F115" i="6"/>
  <c r="G115" i="6" s="1"/>
  <c r="D220" i="6"/>
  <c r="A221" i="6"/>
  <c r="B220" i="6"/>
  <c r="F116" i="7" l="1"/>
  <c r="G116" i="7" s="1"/>
  <c r="I116" i="7" s="1"/>
  <c r="C117" i="7" s="1"/>
  <c r="A221" i="7"/>
  <c r="B220" i="7"/>
  <c r="D220" i="7"/>
  <c r="B221" i="6"/>
  <c r="A222" i="6"/>
  <c r="D221" i="6"/>
  <c r="H116" i="6"/>
  <c r="J116" i="6" s="1"/>
  <c r="E116" i="6"/>
  <c r="H117" i="7" l="1"/>
  <c r="J117" i="7" s="1"/>
  <c r="E117" i="7"/>
  <c r="A222" i="7"/>
  <c r="D221" i="7"/>
  <c r="B221" i="7"/>
  <c r="I116" i="6"/>
  <c r="C117" i="6" s="1"/>
  <c r="F116" i="6"/>
  <c r="G116" i="6" s="1"/>
  <c r="D222" i="6"/>
  <c r="A223" i="6"/>
  <c r="B222" i="6"/>
  <c r="F117" i="7" l="1"/>
  <c r="G117" i="7" s="1"/>
  <c r="I117" i="7"/>
  <c r="C118" i="7" s="1"/>
  <c r="A223" i="7"/>
  <c r="D222" i="7"/>
  <c r="B222" i="7"/>
  <c r="B223" i="6"/>
  <c r="D223" i="6"/>
  <c r="A224" i="6"/>
  <c r="E117" i="6"/>
  <c r="H117" i="6"/>
  <c r="J117" i="6" s="1"/>
  <c r="H118" i="7" l="1"/>
  <c r="J118" i="7" s="1"/>
  <c r="E118" i="7"/>
  <c r="D223" i="7"/>
  <c r="A224" i="7"/>
  <c r="B223" i="7"/>
  <c r="F117" i="6"/>
  <c r="G117" i="6" s="1"/>
  <c r="I117" i="6"/>
  <c r="C118" i="6" s="1"/>
  <c r="D224" i="6"/>
  <c r="A225" i="6"/>
  <c r="B224" i="6"/>
  <c r="F118" i="7" l="1"/>
  <c r="G118" i="7" s="1"/>
  <c r="I118" i="7"/>
  <c r="C119" i="7" s="1"/>
  <c r="A225" i="7"/>
  <c r="B224" i="7"/>
  <c r="D224" i="7"/>
  <c r="B225" i="6"/>
  <c r="A226" i="6"/>
  <c r="D225" i="6"/>
  <c r="H118" i="6"/>
  <c r="J118" i="6" s="1"/>
  <c r="E118" i="6"/>
  <c r="A226" i="7" l="1"/>
  <c r="B225" i="7"/>
  <c r="D225" i="7"/>
  <c r="H119" i="7"/>
  <c r="J119" i="7" s="1"/>
  <c r="E119" i="7"/>
  <c r="D226" i="6"/>
  <c r="A227" i="6"/>
  <c r="B226" i="6"/>
  <c r="I118" i="6"/>
  <c r="C119" i="6" s="1"/>
  <c r="F118" i="6"/>
  <c r="G118" i="6" s="1"/>
  <c r="A227" i="7" l="1"/>
  <c r="D226" i="7"/>
  <c r="B226" i="7"/>
  <c r="F119" i="7"/>
  <c r="G119" i="7" s="1"/>
  <c r="I119" i="7"/>
  <c r="C120" i="7" s="1"/>
  <c r="B227" i="6"/>
  <c r="D227" i="6"/>
  <c r="A228" i="6"/>
  <c r="H119" i="6"/>
  <c r="J119" i="6" s="1"/>
  <c r="E119" i="6"/>
  <c r="H120" i="7" l="1"/>
  <c r="J120" i="7" s="1"/>
  <c r="E120" i="7"/>
  <c r="A228" i="7"/>
  <c r="D227" i="7"/>
  <c r="B227" i="7"/>
  <c r="D228" i="6"/>
  <c r="A229" i="6"/>
  <c r="B228" i="6"/>
  <c r="I119" i="6"/>
  <c r="C120" i="6" s="1"/>
  <c r="F119" i="6"/>
  <c r="G119" i="6" s="1"/>
  <c r="F120" i="7" l="1"/>
  <c r="G120" i="7" s="1"/>
  <c r="I120" i="7"/>
  <c r="C121" i="7" s="1"/>
  <c r="A229" i="7"/>
  <c r="B228" i="7"/>
  <c r="D228" i="7"/>
  <c r="B229" i="6"/>
  <c r="A230" i="6"/>
  <c r="D229" i="6"/>
  <c r="H120" i="6"/>
  <c r="J120" i="6" s="1"/>
  <c r="E120" i="6"/>
  <c r="A230" i="7" l="1"/>
  <c r="D229" i="7"/>
  <c r="B229" i="7"/>
  <c r="E121" i="7"/>
  <c r="H121" i="7"/>
  <c r="J121" i="7" s="1"/>
  <c r="I120" i="6"/>
  <c r="C121" i="6" s="1"/>
  <c r="F120" i="6"/>
  <c r="G120" i="6" s="1"/>
  <c r="D230" i="6"/>
  <c r="A231" i="6"/>
  <c r="B230" i="6"/>
  <c r="A231" i="7" l="1"/>
  <c r="B230" i="7"/>
  <c r="D230" i="7"/>
  <c r="F121" i="7"/>
  <c r="G121" i="7" s="1"/>
  <c r="I121" i="7" s="1"/>
  <c r="C122" i="7" s="1"/>
  <c r="H121" i="6"/>
  <c r="J121" i="6" s="1"/>
  <c r="E121" i="6"/>
  <c r="B231" i="6"/>
  <c r="D231" i="6"/>
  <c r="A232" i="6"/>
  <c r="H122" i="7" l="1"/>
  <c r="J122" i="7" s="1"/>
  <c r="E122" i="7"/>
  <c r="D231" i="7"/>
  <c r="A232" i="7"/>
  <c r="B231" i="7"/>
  <c r="I121" i="6"/>
  <c r="C122" i="6" s="1"/>
  <c r="F121" i="6"/>
  <c r="G121" i="6" s="1"/>
  <c r="D232" i="6"/>
  <c r="A233" i="6"/>
  <c r="B232" i="6"/>
  <c r="I122" i="7" l="1"/>
  <c r="C123" i="7" s="1"/>
  <c r="F122" i="7"/>
  <c r="G122" i="7" s="1"/>
  <c r="A233" i="7"/>
  <c r="D232" i="7"/>
  <c r="B232" i="7"/>
  <c r="B233" i="6"/>
  <c r="A234" i="6"/>
  <c r="D233" i="6"/>
  <c r="H122" i="6"/>
  <c r="J122" i="6" s="1"/>
  <c r="E122" i="6"/>
  <c r="E123" i="7" l="1"/>
  <c r="H123" i="7"/>
  <c r="J123" i="7" s="1"/>
  <c r="A234" i="7"/>
  <c r="B233" i="7"/>
  <c r="D233" i="7"/>
  <c r="D234" i="6"/>
  <c r="A235" i="6"/>
  <c r="B234" i="6"/>
  <c r="F122" i="6"/>
  <c r="G122" i="6" s="1"/>
  <c r="I122" i="6"/>
  <c r="C123" i="6" s="1"/>
  <c r="I123" i="7" l="1"/>
  <c r="C124" i="7" s="1"/>
  <c r="F123" i="7"/>
  <c r="G123" i="7" s="1"/>
  <c r="A235" i="7"/>
  <c r="B234" i="7"/>
  <c r="D234" i="7"/>
  <c r="H123" i="6"/>
  <c r="J123" i="6" s="1"/>
  <c r="E123" i="6"/>
  <c r="B235" i="6"/>
  <c r="D235" i="6"/>
  <c r="A236" i="6"/>
  <c r="A236" i="7" l="1"/>
  <c r="D235" i="7"/>
  <c r="B235" i="7"/>
  <c r="H124" i="7"/>
  <c r="J124" i="7" s="1"/>
  <c r="E124" i="7"/>
  <c r="F123" i="6"/>
  <c r="G123" i="6" s="1"/>
  <c r="I123" i="6"/>
  <c r="C124" i="6" s="1"/>
  <c r="D236" i="6"/>
  <c r="A237" i="6"/>
  <c r="B236" i="6"/>
  <c r="I124" i="7" l="1"/>
  <c r="C125" i="7" s="1"/>
  <c r="F124" i="7"/>
  <c r="G124" i="7" s="1"/>
  <c r="A237" i="7"/>
  <c r="B236" i="7"/>
  <c r="D236" i="7"/>
  <c r="H124" i="6"/>
  <c r="J124" i="6" s="1"/>
  <c r="E124" i="6"/>
  <c r="B237" i="6"/>
  <c r="A238" i="6"/>
  <c r="D237" i="6"/>
  <c r="D237" i="7" l="1"/>
  <c r="A238" i="7"/>
  <c r="B237" i="7"/>
  <c r="H125" i="7"/>
  <c r="J125" i="7" s="1"/>
  <c r="E125" i="7"/>
  <c r="I124" i="6"/>
  <c r="C125" i="6" s="1"/>
  <c r="F124" i="6"/>
  <c r="G124" i="6" s="1"/>
  <c r="D238" i="6"/>
  <c r="A239" i="6"/>
  <c r="B238" i="6"/>
  <c r="F125" i="7" l="1"/>
  <c r="G125" i="7" s="1"/>
  <c r="I125" i="7" s="1"/>
  <c r="C126" i="7" s="1"/>
  <c r="A239" i="7"/>
  <c r="D238" i="7"/>
  <c r="B238" i="7"/>
  <c r="H125" i="6"/>
  <c r="J125" i="6" s="1"/>
  <c r="E125" i="6"/>
  <c r="B239" i="6"/>
  <c r="D239" i="6"/>
  <c r="A240" i="6"/>
  <c r="H126" i="7" l="1"/>
  <c r="J126" i="7" s="1"/>
  <c r="E126" i="7"/>
  <c r="D239" i="7"/>
  <c r="A240" i="7"/>
  <c r="B239" i="7"/>
  <c r="I125" i="6"/>
  <c r="C126" i="6" s="1"/>
  <c r="F125" i="6"/>
  <c r="G125" i="6" s="1"/>
  <c r="D240" i="6"/>
  <c r="A241" i="6"/>
  <c r="B240" i="6"/>
  <c r="F126" i="7" l="1"/>
  <c r="G126" i="7" s="1"/>
  <c r="I126" i="7" s="1"/>
  <c r="C127" i="7" s="1"/>
  <c r="A241" i="7"/>
  <c r="B240" i="7"/>
  <c r="D240" i="7"/>
  <c r="B241" i="6"/>
  <c r="D241" i="6"/>
  <c r="A242" i="6"/>
  <c r="E126" i="6"/>
  <c r="H126" i="6"/>
  <c r="J126" i="6" s="1"/>
  <c r="E127" i="7" l="1"/>
  <c r="H127" i="7"/>
  <c r="J127" i="7" s="1"/>
  <c r="A242" i="7"/>
  <c r="B241" i="7"/>
  <c r="D241" i="7"/>
  <c r="F126" i="6"/>
  <c r="G126" i="6" s="1"/>
  <c r="I126" i="6"/>
  <c r="C127" i="6" s="1"/>
  <c r="D242" i="6"/>
  <c r="A243" i="6"/>
  <c r="B242" i="6"/>
  <c r="F127" i="7" l="1"/>
  <c r="G127" i="7" s="1"/>
  <c r="I127" i="7"/>
  <c r="C128" i="7" s="1"/>
  <c r="A243" i="7"/>
  <c r="B242" i="7"/>
  <c r="D242" i="7"/>
  <c r="B243" i="6"/>
  <c r="D243" i="6"/>
  <c r="A244" i="6"/>
  <c r="E127" i="6"/>
  <c r="H127" i="6"/>
  <c r="J127" i="6" s="1"/>
  <c r="A244" i="7" l="1"/>
  <c r="B243" i="7"/>
  <c r="D243" i="7"/>
  <c r="H128" i="7"/>
  <c r="J128" i="7" s="1"/>
  <c r="E128" i="7"/>
  <c r="F127" i="6"/>
  <c r="G127" i="6" s="1"/>
  <c r="I127" i="6"/>
  <c r="C128" i="6" s="1"/>
  <c r="D244" i="6"/>
  <c r="A245" i="6"/>
  <c r="B244" i="6"/>
  <c r="F128" i="7" l="1"/>
  <c r="G128" i="7" s="1"/>
  <c r="I128" i="7"/>
  <c r="C129" i="7" s="1"/>
  <c r="B244" i="7"/>
  <c r="A245" i="7"/>
  <c r="D244" i="7"/>
  <c r="B245" i="6"/>
  <c r="A246" i="6"/>
  <c r="D245" i="6"/>
  <c r="H128" i="6"/>
  <c r="J128" i="6" s="1"/>
  <c r="E128" i="6"/>
  <c r="A246" i="7" l="1"/>
  <c r="D245" i="7"/>
  <c r="B245" i="7"/>
  <c r="E129" i="7"/>
  <c r="H129" i="7"/>
  <c r="J129" i="7" s="1"/>
  <c r="F128" i="6"/>
  <c r="G128" i="6" s="1"/>
  <c r="I128" i="6"/>
  <c r="C129" i="6" s="1"/>
  <c r="D246" i="6"/>
  <c r="A247" i="6"/>
  <c r="B246" i="6"/>
  <c r="F129" i="7" l="1"/>
  <c r="G129" i="7" s="1"/>
  <c r="I129" i="7" s="1"/>
  <c r="C130" i="7" s="1"/>
  <c r="A247" i="7"/>
  <c r="D246" i="7"/>
  <c r="B246" i="7"/>
  <c r="H129" i="6"/>
  <c r="J129" i="6" s="1"/>
  <c r="E129" i="6"/>
  <c r="B247" i="6"/>
  <c r="D247" i="6"/>
  <c r="A248" i="6"/>
  <c r="E130" i="7" l="1"/>
  <c r="H130" i="7"/>
  <c r="J130" i="7" s="1"/>
  <c r="D247" i="7"/>
  <c r="A248" i="7"/>
  <c r="B247" i="7"/>
  <c r="D248" i="6"/>
  <c r="A249" i="6"/>
  <c r="B248" i="6"/>
  <c r="F129" i="6"/>
  <c r="G129" i="6" s="1"/>
  <c r="I129" i="6"/>
  <c r="C130" i="6" s="1"/>
  <c r="A249" i="7" l="1"/>
  <c r="B248" i="7"/>
  <c r="D248" i="7"/>
  <c r="F130" i="7"/>
  <c r="G130" i="7" s="1"/>
  <c r="I130" i="7"/>
  <c r="C131" i="7" s="1"/>
  <c r="H130" i="6"/>
  <c r="J130" i="6" s="1"/>
  <c r="E130" i="6"/>
  <c r="B249" i="6"/>
  <c r="A250" i="6"/>
  <c r="D249" i="6"/>
  <c r="E131" i="7" l="1"/>
  <c r="H131" i="7"/>
  <c r="J131" i="7" s="1"/>
  <c r="A250" i="7"/>
  <c r="B249" i="7"/>
  <c r="D249" i="7"/>
  <c r="D250" i="6"/>
  <c r="A251" i="6"/>
  <c r="B250" i="6"/>
  <c r="I130" i="6"/>
  <c r="C131" i="6" s="1"/>
  <c r="F130" i="6"/>
  <c r="G130" i="6" s="1"/>
  <c r="A251" i="7" l="1"/>
  <c r="D250" i="7"/>
  <c r="B250" i="7"/>
  <c r="F131" i="7"/>
  <c r="G131" i="7" s="1"/>
  <c r="I131" i="7" s="1"/>
  <c r="C132" i="7" s="1"/>
  <c r="H131" i="6"/>
  <c r="J131" i="6" s="1"/>
  <c r="E131" i="6"/>
  <c r="B251" i="6"/>
  <c r="D251" i="6"/>
  <c r="A252" i="6"/>
  <c r="E132" i="7" l="1"/>
  <c r="H132" i="7"/>
  <c r="J132" i="7" s="1"/>
  <c r="A252" i="7"/>
  <c r="B251" i="7"/>
  <c r="D251" i="7"/>
  <c r="I131" i="6"/>
  <c r="C132" i="6" s="1"/>
  <c r="F131" i="6"/>
  <c r="G131" i="6" s="1"/>
  <c r="D252" i="6"/>
  <c r="A253" i="6"/>
  <c r="B252" i="6"/>
  <c r="B252" i="7" l="1"/>
  <c r="A253" i="7"/>
  <c r="D252" i="7"/>
  <c r="F132" i="7"/>
  <c r="G132" i="7" s="1"/>
  <c r="I132" i="7" s="1"/>
  <c r="C133" i="7" s="1"/>
  <c r="B253" i="6"/>
  <c r="A254" i="6"/>
  <c r="D253" i="6"/>
  <c r="H132" i="6"/>
  <c r="J132" i="6" s="1"/>
  <c r="E132" i="6"/>
  <c r="E133" i="7" l="1"/>
  <c r="H133" i="7"/>
  <c r="J133" i="7" s="1"/>
  <c r="D253" i="7"/>
  <c r="A254" i="7"/>
  <c r="B253" i="7"/>
  <c r="I132" i="6"/>
  <c r="C133" i="6" s="1"/>
  <c r="F132" i="6"/>
  <c r="G132" i="6" s="1"/>
  <c r="D254" i="6"/>
  <c r="A255" i="6"/>
  <c r="B254" i="6"/>
  <c r="A255" i="7" l="1"/>
  <c r="D254" i="7"/>
  <c r="B254" i="7"/>
  <c r="F133" i="7"/>
  <c r="G133" i="7" s="1"/>
  <c r="I133" i="7" s="1"/>
  <c r="C134" i="7" s="1"/>
  <c r="B255" i="6"/>
  <c r="D255" i="6"/>
  <c r="A256" i="6"/>
  <c r="H133" i="6"/>
  <c r="J133" i="6" s="1"/>
  <c r="E133" i="6"/>
  <c r="H134" i="7" l="1"/>
  <c r="J134" i="7" s="1"/>
  <c r="E134" i="7"/>
  <c r="D255" i="7"/>
  <c r="A256" i="7"/>
  <c r="B255" i="7"/>
  <c r="D256" i="6"/>
  <c r="A257" i="6"/>
  <c r="B256" i="6"/>
  <c r="F133" i="6"/>
  <c r="G133" i="6" s="1"/>
  <c r="I133" i="6"/>
  <c r="C134" i="6" s="1"/>
  <c r="F134" i="7" l="1"/>
  <c r="G134" i="7" s="1"/>
  <c r="I134" i="7" s="1"/>
  <c r="C135" i="7" s="1"/>
  <c r="B256" i="7"/>
  <c r="A257" i="7"/>
  <c r="D256" i="7"/>
  <c r="E134" i="6"/>
  <c r="H134" i="6"/>
  <c r="J134" i="6" s="1"/>
  <c r="B257" i="6"/>
  <c r="A258" i="6"/>
  <c r="D257" i="6"/>
  <c r="E135" i="7" l="1"/>
  <c r="H135" i="7"/>
  <c r="J135" i="7" s="1"/>
  <c r="A258" i="7"/>
  <c r="B257" i="7"/>
  <c r="D257" i="7"/>
  <c r="I134" i="6"/>
  <c r="C135" i="6" s="1"/>
  <c r="F134" i="6"/>
  <c r="G134" i="6" s="1"/>
  <c r="D258" i="6"/>
  <c r="A259" i="6"/>
  <c r="B258" i="6"/>
  <c r="A259" i="7" l="1"/>
  <c r="D258" i="7"/>
  <c r="B258" i="7"/>
  <c r="F135" i="7"/>
  <c r="G135" i="7" s="1"/>
  <c r="I135" i="7" s="1"/>
  <c r="C136" i="7" s="1"/>
  <c r="B259" i="6"/>
  <c r="D259" i="6"/>
  <c r="A260" i="6"/>
  <c r="H135" i="6"/>
  <c r="J135" i="6" s="1"/>
  <c r="E135" i="6"/>
  <c r="H136" i="7" l="1"/>
  <c r="J136" i="7" s="1"/>
  <c r="E136" i="7"/>
  <c r="A260" i="7"/>
  <c r="D259" i="7"/>
  <c r="B259" i="7"/>
  <c r="F135" i="6"/>
  <c r="G135" i="6" s="1"/>
  <c r="I135" i="6"/>
  <c r="C136" i="6" s="1"/>
  <c r="D260" i="6"/>
  <c r="A261" i="6"/>
  <c r="B260" i="6"/>
  <c r="A261" i="7" l="1"/>
  <c r="D260" i="7"/>
  <c r="B260" i="7"/>
  <c r="F136" i="7"/>
  <c r="G136" i="7" s="1"/>
  <c r="I136" i="7" s="1"/>
  <c r="C137" i="7" s="1"/>
  <c r="B261" i="6"/>
  <c r="A262" i="6"/>
  <c r="D261" i="6"/>
  <c r="H136" i="6"/>
  <c r="J136" i="6" s="1"/>
  <c r="E136" i="6"/>
  <c r="E137" i="7" l="1"/>
  <c r="H137" i="7"/>
  <c r="J137" i="7" s="1"/>
  <c r="A262" i="7"/>
  <c r="D261" i="7"/>
  <c r="B261" i="7"/>
  <c r="F136" i="6"/>
  <c r="G136" i="6" s="1"/>
  <c r="I136" i="6"/>
  <c r="C137" i="6" s="1"/>
  <c r="D262" i="6"/>
  <c r="A263" i="6"/>
  <c r="B262" i="6"/>
  <c r="A263" i="7" l="1"/>
  <c r="D262" i="7"/>
  <c r="B262" i="7"/>
  <c r="F137" i="7"/>
  <c r="G137" i="7" s="1"/>
  <c r="I137" i="7" s="1"/>
  <c r="C138" i="7" s="1"/>
  <c r="H137" i="6"/>
  <c r="J137" i="6" s="1"/>
  <c r="E137" i="6"/>
  <c r="B263" i="6"/>
  <c r="D263" i="6"/>
  <c r="A264" i="6"/>
  <c r="H138" i="7" l="1"/>
  <c r="J138" i="7" s="1"/>
  <c r="E138" i="7"/>
  <c r="A264" i="7"/>
  <c r="B263" i="7"/>
  <c r="D263" i="7"/>
  <c r="F137" i="6"/>
  <c r="G137" i="6" s="1"/>
  <c r="I137" i="6"/>
  <c r="C138" i="6" s="1"/>
  <c r="D264" i="6"/>
  <c r="A265" i="6"/>
  <c r="B264" i="6"/>
  <c r="F138" i="7" l="1"/>
  <c r="G138" i="7" s="1"/>
  <c r="I138" i="7"/>
  <c r="C139" i="7" s="1"/>
  <c r="A265" i="7"/>
  <c r="D264" i="7"/>
  <c r="B264" i="7"/>
  <c r="B265" i="6"/>
  <c r="D265" i="6"/>
  <c r="A266" i="6"/>
  <c r="H138" i="6"/>
  <c r="J138" i="6" s="1"/>
  <c r="E138" i="6"/>
  <c r="H139" i="7" l="1"/>
  <c r="J139" i="7" s="1"/>
  <c r="E139" i="7"/>
  <c r="A266" i="7"/>
  <c r="D265" i="7"/>
  <c r="B265" i="7"/>
  <c r="D266" i="6"/>
  <c r="A267" i="6"/>
  <c r="B266" i="6"/>
  <c r="I138" i="6"/>
  <c r="C139" i="6" s="1"/>
  <c r="F138" i="6"/>
  <c r="G138" i="6" s="1"/>
  <c r="F139" i="7" l="1"/>
  <c r="G139" i="7" s="1"/>
  <c r="I139" i="7" s="1"/>
  <c r="C140" i="7" s="1"/>
  <c r="A267" i="7"/>
  <c r="D266" i="7"/>
  <c r="B266" i="7"/>
  <c r="H139" i="6"/>
  <c r="J139" i="6" s="1"/>
  <c r="E139" i="6"/>
  <c r="B267" i="6"/>
  <c r="D267" i="6"/>
  <c r="A268" i="6"/>
  <c r="H140" i="7" l="1"/>
  <c r="J140" i="7" s="1"/>
  <c r="E140" i="7"/>
  <c r="A268" i="7"/>
  <c r="D267" i="7"/>
  <c r="B267" i="7"/>
  <c r="F139" i="6"/>
  <c r="G139" i="6" s="1"/>
  <c r="I139" i="6"/>
  <c r="C140" i="6" s="1"/>
  <c r="B268" i="6"/>
  <c r="A269" i="6"/>
  <c r="D268" i="6"/>
  <c r="F140" i="7" l="1"/>
  <c r="G140" i="7" s="1"/>
  <c r="I140" i="7"/>
  <c r="C141" i="7" s="1"/>
  <c r="A269" i="7"/>
  <c r="B268" i="7"/>
  <c r="D268" i="7"/>
  <c r="H140" i="6"/>
  <c r="J140" i="6" s="1"/>
  <c r="E140" i="6"/>
  <c r="D269" i="6"/>
  <c r="A270" i="6"/>
  <c r="B269" i="6"/>
  <c r="A270" i="7" l="1"/>
  <c r="B269" i="7"/>
  <c r="D269" i="7"/>
  <c r="E141" i="7"/>
  <c r="H141" i="7"/>
  <c r="J141" i="7" s="1"/>
  <c r="I140" i="6"/>
  <c r="C141" i="6" s="1"/>
  <c r="F140" i="6"/>
  <c r="G140" i="6" s="1"/>
  <c r="B270" i="6"/>
  <c r="A271" i="6"/>
  <c r="D270" i="6"/>
  <c r="I141" i="7" l="1"/>
  <c r="C142" i="7" s="1"/>
  <c r="F141" i="7"/>
  <c r="G141" i="7" s="1"/>
  <c r="A271" i="7"/>
  <c r="D270" i="7"/>
  <c r="B270" i="7"/>
  <c r="H141" i="6"/>
  <c r="J141" i="6" s="1"/>
  <c r="E141" i="6"/>
  <c r="D271" i="6"/>
  <c r="B271" i="6"/>
  <c r="A272" i="6"/>
  <c r="A272" i="7" l="1"/>
  <c r="D271" i="7"/>
  <c r="B271" i="7"/>
  <c r="E142" i="7"/>
  <c r="H142" i="7"/>
  <c r="J142" i="7" s="1"/>
  <c r="B272" i="6"/>
  <c r="D272" i="6"/>
  <c r="A273" i="6"/>
  <c r="I141" i="6"/>
  <c r="C142" i="6" s="1"/>
  <c r="F141" i="6"/>
  <c r="G141" i="6" s="1"/>
  <c r="F142" i="7" l="1"/>
  <c r="G142" i="7" s="1"/>
  <c r="I142" i="7" s="1"/>
  <c r="C143" i="7" s="1"/>
  <c r="A273" i="7"/>
  <c r="B272" i="7"/>
  <c r="D272" i="7"/>
  <c r="H142" i="6"/>
  <c r="J142" i="6" s="1"/>
  <c r="E142" i="6"/>
  <c r="D273" i="6"/>
  <c r="B273" i="6"/>
  <c r="A274" i="6"/>
  <c r="E143" i="7" l="1"/>
  <c r="H143" i="7"/>
  <c r="J143" i="7" s="1"/>
  <c r="A274" i="7"/>
  <c r="B273" i="7"/>
  <c r="D273" i="7"/>
  <c r="I142" i="6"/>
  <c r="C143" i="6" s="1"/>
  <c r="F142" i="6"/>
  <c r="G142" i="6" s="1"/>
  <c r="B274" i="6"/>
  <c r="D274" i="6"/>
  <c r="A275" i="6"/>
  <c r="A275" i="7" l="1"/>
  <c r="D274" i="7"/>
  <c r="B274" i="7"/>
  <c r="I143" i="7"/>
  <c r="C144" i="7" s="1"/>
  <c r="F143" i="7"/>
  <c r="G143" i="7" s="1"/>
  <c r="H143" i="6"/>
  <c r="J143" i="6" s="1"/>
  <c r="E143" i="6"/>
  <c r="D275" i="6"/>
  <c r="B275" i="6"/>
  <c r="A276" i="6"/>
  <c r="A276" i="7" l="1"/>
  <c r="B275" i="7"/>
  <c r="D275" i="7"/>
  <c r="H144" i="7"/>
  <c r="J144" i="7" s="1"/>
  <c r="E144" i="7"/>
  <c r="I143" i="6"/>
  <c r="C144" i="6" s="1"/>
  <c r="F143" i="6"/>
  <c r="G143" i="6" s="1"/>
  <c r="B276" i="6"/>
  <c r="A277" i="6"/>
  <c r="D276" i="6"/>
  <c r="F144" i="7" l="1"/>
  <c r="G144" i="7" s="1"/>
  <c r="I144" i="7" s="1"/>
  <c r="C145" i="7" s="1"/>
  <c r="A277" i="7"/>
  <c r="B276" i="7"/>
  <c r="D276" i="7"/>
  <c r="D277" i="6"/>
  <c r="A278" i="6"/>
  <c r="B277" i="6"/>
  <c r="H144" i="6"/>
  <c r="J144" i="6" s="1"/>
  <c r="E144" i="6"/>
  <c r="H145" i="7" l="1"/>
  <c r="J145" i="7" s="1"/>
  <c r="E145" i="7"/>
  <c r="A278" i="7"/>
  <c r="D277" i="7"/>
  <c r="B277" i="7"/>
  <c r="I144" i="6"/>
  <c r="C145" i="6" s="1"/>
  <c r="F144" i="6"/>
  <c r="G144" i="6" s="1"/>
  <c r="B278" i="6"/>
  <c r="A279" i="6"/>
  <c r="D278" i="6"/>
  <c r="F145" i="7" l="1"/>
  <c r="G145" i="7" s="1"/>
  <c r="I145" i="7" s="1"/>
  <c r="C146" i="7" s="1"/>
  <c r="A279" i="7"/>
  <c r="B278" i="7"/>
  <c r="D278" i="7"/>
  <c r="D279" i="6"/>
  <c r="B279" i="6"/>
  <c r="A280" i="6"/>
  <c r="E145" i="6"/>
  <c r="H145" i="6"/>
  <c r="J145" i="6" s="1"/>
  <c r="H146" i="7" l="1"/>
  <c r="J146" i="7" s="1"/>
  <c r="E146" i="7"/>
  <c r="A280" i="7"/>
  <c r="B279" i="7"/>
  <c r="D279" i="7"/>
  <c r="F145" i="6"/>
  <c r="G145" i="6" s="1"/>
  <c r="I145" i="6"/>
  <c r="C146" i="6" s="1"/>
  <c r="B280" i="6"/>
  <c r="A281" i="6"/>
  <c r="D280" i="6"/>
  <c r="A281" i="7" l="1"/>
  <c r="D280" i="7"/>
  <c r="B280" i="7"/>
  <c r="F146" i="7"/>
  <c r="G146" i="7" s="1"/>
  <c r="I146" i="7" s="1"/>
  <c r="C147" i="7" s="1"/>
  <c r="H146" i="6"/>
  <c r="J146" i="6" s="1"/>
  <c r="E146" i="6"/>
  <c r="D281" i="6"/>
  <c r="B281" i="6"/>
  <c r="A282" i="6"/>
  <c r="H147" i="7" l="1"/>
  <c r="J147" i="7" s="1"/>
  <c r="E147" i="7"/>
  <c r="A282" i="7"/>
  <c r="B281" i="7"/>
  <c r="D281" i="7"/>
  <c r="F146" i="6"/>
  <c r="G146" i="6" s="1"/>
  <c r="I146" i="6"/>
  <c r="C147" i="6" s="1"/>
  <c r="B282" i="6"/>
  <c r="D282" i="6"/>
  <c r="A283" i="6"/>
  <c r="A283" i="7" l="1"/>
  <c r="B282" i="7"/>
  <c r="D282" i="7"/>
  <c r="I147" i="7"/>
  <c r="C148" i="7" s="1"/>
  <c r="F147" i="7"/>
  <c r="G147" i="7" s="1"/>
  <c r="D283" i="6"/>
  <c r="B283" i="6"/>
  <c r="A284" i="6"/>
  <c r="H147" i="6"/>
  <c r="J147" i="6" s="1"/>
  <c r="E147" i="6"/>
  <c r="H148" i="7" l="1"/>
  <c r="J148" i="7" s="1"/>
  <c r="E148" i="7"/>
  <c r="A284" i="7"/>
  <c r="D283" i="7"/>
  <c r="B283" i="7"/>
  <c r="B284" i="6"/>
  <c r="A285" i="6"/>
  <c r="D284" i="6"/>
  <c r="F147" i="6"/>
  <c r="G147" i="6" s="1"/>
  <c r="I147" i="6"/>
  <c r="C148" i="6" s="1"/>
  <c r="A285" i="7" l="1"/>
  <c r="D284" i="7"/>
  <c r="B284" i="7"/>
  <c r="F148" i="7"/>
  <c r="G148" i="7" s="1"/>
  <c r="I148" i="7" s="1"/>
  <c r="C149" i="7" s="1"/>
  <c r="D285" i="6"/>
  <c r="A286" i="6"/>
  <c r="B285" i="6"/>
  <c r="H148" i="6"/>
  <c r="J148" i="6" s="1"/>
  <c r="E148" i="6"/>
  <c r="H149" i="7" l="1"/>
  <c r="J149" i="7" s="1"/>
  <c r="E149" i="7"/>
  <c r="A286" i="7"/>
  <c r="B285" i="7"/>
  <c r="D285" i="7"/>
  <c r="B286" i="6"/>
  <c r="A287" i="6"/>
  <c r="D286" i="6"/>
  <c r="I148" i="6"/>
  <c r="C149" i="6" s="1"/>
  <c r="F148" i="6"/>
  <c r="G148" i="6" s="1"/>
  <c r="F149" i="7" l="1"/>
  <c r="G149" i="7" s="1"/>
  <c r="I149" i="7" s="1"/>
  <c r="C150" i="7" s="1"/>
  <c r="A287" i="7"/>
  <c r="B286" i="7"/>
  <c r="D286" i="7"/>
  <c r="D287" i="6"/>
  <c r="B287" i="6"/>
  <c r="A288" i="6"/>
  <c r="H149" i="6"/>
  <c r="J149" i="6" s="1"/>
  <c r="E149" i="6"/>
  <c r="H150" i="7" l="1"/>
  <c r="J150" i="7" s="1"/>
  <c r="E150" i="7"/>
  <c r="A288" i="7"/>
  <c r="B287" i="7"/>
  <c r="D287" i="7"/>
  <c r="B288" i="6"/>
  <c r="A289" i="6"/>
  <c r="D288" i="6"/>
  <c r="I149" i="6"/>
  <c r="C150" i="6" s="1"/>
  <c r="F149" i="6"/>
  <c r="G149" i="6" s="1"/>
  <c r="A289" i="7" l="1"/>
  <c r="D288" i="7"/>
  <c r="B288" i="7"/>
  <c r="F150" i="7"/>
  <c r="G150" i="7" s="1"/>
  <c r="I150" i="7" s="1"/>
  <c r="C151" i="7" s="1"/>
  <c r="D289" i="6"/>
  <c r="B289" i="6"/>
  <c r="A290" i="6"/>
  <c r="H150" i="6"/>
  <c r="J150" i="6" s="1"/>
  <c r="E150" i="6"/>
  <c r="H151" i="7" l="1"/>
  <c r="J151" i="7" s="1"/>
  <c r="E151" i="7"/>
  <c r="A290" i="7"/>
  <c r="D289" i="7"/>
  <c r="B289" i="7"/>
  <c r="I150" i="6"/>
  <c r="C151" i="6" s="1"/>
  <c r="F150" i="6"/>
  <c r="G150" i="6" s="1"/>
  <c r="B290" i="6"/>
  <c r="D290" i="6"/>
  <c r="A291" i="6"/>
  <c r="F151" i="7" l="1"/>
  <c r="G151" i="7" s="1"/>
  <c r="I151" i="7" s="1"/>
  <c r="C152" i="7" s="1"/>
  <c r="A291" i="7"/>
  <c r="B290" i="7"/>
  <c r="D290" i="7"/>
  <c r="H151" i="6"/>
  <c r="J151" i="6" s="1"/>
  <c r="E151" i="6"/>
  <c r="D291" i="6"/>
  <c r="B291" i="6"/>
  <c r="A292" i="6"/>
  <c r="E152" i="7" l="1"/>
  <c r="H152" i="7"/>
  <c r="J152" i="7" s="1"/>
  <c r="A292" i="7"/>
  <c r="B291" i="7"/>
  <c r="D291" i="7"/>
  <c r="B292" i="6"/>
  <c r="A293" i="6"/>
  <c r="D292" i="6"/>
  <c r="I151" i="6"/>
  <c r="C152" i="6" s="1"/>
  <c r="F151" i="6"/>
  <c r="G151" i="6" s="1"/>
  <c r="A293" i="7" l="1"/>
  <c r="B292" i="7"/>
  <c r="D292" i="7"/>
  <c r="F152" i="7"/>
  <c r="G152" i="7" s="1"/>
  <c r="I152" i="7" s="1"/>
  <c r="C153" i="7" s="1"/>
  <c r="D293" i="6"/>
  <c r="A294" i="6"/>
  <c r="B293" i="6"/>
  <c r="E152" i="6"/>
  <c r="H152" i="6"/>
  <c r="J152" i="6" s="1"/>
  <c r="H153" i="7" l="1"/>
  <c r="J153" i="7" s="1"/>
  <c r="E153" i="7"/>
  <c r="A294" i="7"/>
  <c r="D293" i="7"/>
  <c r="B293" i="7"/>
  <c r="F152" i="6"/>
  <c r="G152" i="6" s="1"/>
  <c r="I152" i="6"/>
  <c r="C153" i="6" s="1"/>
  <c r="B294" i="6"/>
  <c r="A295" i="6"/>
  <c r="D294" i="6"/>
  <c r="A295" i="7" l="1"/>
  <c r="D294" i="7"/>
  <c r="B294" i="7"/>
  <c r="F153" i="7"/>
  <c r="G153" i="7" s="1"/>
  <c r="I153" i="7" s="1"/>
  <c r="C154" i="7" s="1"/>
  <c r="H153" i="6"/>
  <c r="J153" i="6" s="1"/>
  <c r="E153" i="6"/>
  <c r="D295" i="6"/>
  <c r="B295" i="6"/>
  <c r="A296" i="6"/>
  <c r="E154" i="7" l="1"/>
  <c r="H154" i="7"/>
  <c r="J154" i="7" s="1"/>
  <c r="A296" i="7"/>
  <c r="D295" i="7"/>
  <c r="B295" i="7"/>
  <c r="F153" i="6"/>
  <c r="G153" i="6" s="1"/>
  <c r="I153" i="6"/>
  <c r="C154" i="6" s="1"/>
  <c r="B296" i="6"/>
  <c r="A297" i="6"/>
  <c r="D296" i="6"/>
  <c r="A297" i="7" l="1"/>
  <c r="D296" i="7"/>
  <c r="B296" i="7"/>
  <c r="F154" i="7"/>
  <c r="G154" i="7" s="1"/>
  <c r="I154" i="7" s="1"/>
  <c r="C155" i="7" s="1"/>
  <c r="D297" i="6"/>
  <c r="B297" i="6"/>
  <c r="A298" i="6"/>
  <c r="H154" i="6"/>
  <c r="J154" i="6" s="1"/>
  <c r="E154" i="6"/>
  <c r="H155" i="7" l="1"/>
  <c r="J155" i="7" s="1"/>
  <c r="E155" i="7"/>
  <c r="A298" i="7"/>
  <c r="D297" i="7"/>
  <c r="B297" i="7"/>
  <c r="B298" i="6"/>
  <c r="D298" i="6"/>
  <c r="A299" i="6"/>
  <c r="I154" i="6"/>
  <c r="C155" i="6" s="1"/>
  <c r="F154" i="6"/>
  <c r="G154" i="6" s="1"/>
  <c r="A299" i="7" l="1"/>
  <c r="B298" i="7"/>
  <c r="D298" i="7"/>
  <c r="F155" i="7"/>
  <c r="G155" i="7" s="1"/>
  <c r="I155" i="7"/>
  <c r="C156" i="7" s="1"/>
  <c r="E155" i="6"/>
  <c r="H155" i="6"/>
  <c r="J155" i="6" s="1"/>
  <c r="D299" i="6"/>
  <c r="B299" i="6"/>
  <c r="A300" i="6"/>
  <c r="E156" i="7" l="1"/>
  <c r="H156" i="7"/>
  <c r="J156" i="7" s="1"/>
  <c r="A300" i="7"/>
  <c r="D299" i="7"/>
  <c r="B299" i="7"/>
  <c r="B300" i="6"/>
  <c r="A301" i="6"/>
  <c r="D300" i="6"/>
  <c r="I155" i="6"/>
  <c r="C156" i="6" s="1"/>
  <c r="F155" i="6"/>
  <c r="G155" i="6" s="1"/>
  <c r="A301" i="7" l="1"/>
  <c r="B300" i="7"/>
  <c r="D300" i="7"/>
  <c r="F156" i="7"/>
  <c r="G156" i="7" s="1"/>
  <c r="I156" i="7"/>
  <c r="C157" i="7" s="1"/>
  <c r="D301" i="6"/>
  <c r="A302" i="6"/>
  <c r="B301" i="6"/>
  <c r="E156" i="6"/>
  <c r="H156" i="6"/>
  <c r="J156" i="6" s="1"/>
  <c r="A302" i="7" l="1"/>
  <c r="D301" i="7"/>
  <c r="B301" i="7"/>
  <c r="E157" i="7"/>
  <c r="H157" i="7"/>
  <c r="J157" i="7" s="1"/>
  <c r="B302" i="6"/>
  <c r="A303" i="6"/>
  <c r="D302" i="6"/>
  <c r="I156" i="6"/>
  <c r="C157" i="6" s="1"/>
  <c r="F156" i="6"/>
  <c r="G156" i="6" s="1"/>
  <c r="A303" i="7" l="1"/>
  <c r="D302" i="7"/>
  <c r="B302" i="7"/>
  <c r="F157" i="7"/>
  <c r="G157" i="7" s="1"/>
  <c r="I157" i="7"/>
  <c r="C158" i="7" s="1"/>
  <c r="H157" i="6"/>
  <c r="J157" i="6" s="1"/>
  <c r="E157" i="6"/>
  <c r="D303" i="6"/>
  <c r="B303" i="6"/>
  <c r="A304" i="6"/>
  <c r="E158" i="7" l="1"/>
  <c r="H158" i="7"/>
  <c r="J158" i="7" s="1"/>
  <c r="A304" i="7"/>
  <c r="B303" i="7"/>
  <c r="D303" i="7"/>
  <c r="I157" i="6"/>
  <c r="C158" i="6" s="1"/>
  <c r="F157" i="6"/>
  <c r="G157" i="6" s="1"/>
  <c r="B304" i="6"/>
  <c r="D304" i="6"/>
  <c r="A305" i="6"/>
  <c r="I158" i="7" l="1"/>
  <c r="C159" i="7" s="1"/>
  <c r="F158" i="7"/>
  <c r="G158" i="7" s="1"/>
  <c r="A305" i="7"/>
  <c r="B304" i="7"/>
  <c r="D304" i="7"/>
  <c r="D305" i="6"/>
  <c r="A306" i="6"/>
  <c r="B305" i="6"/>
  <c r="H158" i="6"/>
  <c r="J158" i="6" s="1"/>
  <c r="E158" i="6"/>
  <c r="A306" i="7" l="1"/>
  <c r="D305" i="7"/>
  <c r="B305" i="7"/>
  <c r="E159" i="7"/>
  <c r="H159" i="7"/>
  <c r="J159" i="7" s="1"/>
  <c r="B306" i="6"/>
  <c r="D306" i="6"/>
  <c r="A307" i="6"/>
  <c r="I158" i="6"/>
  <c r="C159" i="6" s="1"/>
  <c r="F158" i="6"/>
  <c r="G158" i="6" s="1"/>
  <c r="F159" i="7" l="1"/>
  <c r="G159" i="7" s="1"/>
  <c r="I159" i="7"/>
  <c r="C160" i="7" s="1"/>
  <c r="A307" i="7"/>
  <c r="D306" i="7"/>
  <c r="B306" i="7"/>
  <c r="H159" i="6"/>
  <c r="J159" i="6" s="1"/>
  <c r="E159" i="6"/>
  <c r="D307" i="6"/>
  <c r="A308" i="6"/>
  <c r="B307" i="6"/>
  <c r="E160" i="7" l="1"/>
  <c r="H160" i="7"/>
  <c r="J160" i="7" s="1"/>
  <c r="A308" i="7"/>
  <c r="B307" i="7"/>
  <c r="D307" i="7"/>
  <c r="B308" i="6"/>
  <c r="A309" i="6"/>
  <c r="D308" i="6"/>
  <c r="F159" i="6"/>
  <c r="G159" i="6" s="1"/>
  <c r="I159" i="6"/>
  <c r="C160" i="6" s="1"/>
  <c r="A309" i="7" l="1"/>
  <c r="D308" i="7"/>
  <c r="B308" i="7"/>
  <c r="F160" i="7"/>
  <c r="G160" i="7" s="1"/>
  <c r="I160" i="7"/>
  <c r="C161" i="7" s="1"/>
  <c r="D309" i="6"/>
  <c r="A310" i="6"/>
  <c r="B309" i="6"/>
  <c r="H160" i="6"/>
  <c r="J160" i="6" s="1"/>
  <c r="E160" i="6"/>
  <c r="A310" i="7" l="1"/>
  <c r="D309" i="7"/>
  <c r="B309" i="7"/>
  <c r="H161" i="7"/>
  <c r="J161" i="7" s="1"/>
  <c r="E161" i="7"/>
  <c r="B310" i="6"/>
  <c r="D310" i="6"/>
  <c r="A311" i="6"/>
  <c r="F160" i="6"/>
  <c r="G160" i="6" s="1"/>
  <c r="I160" i="6"/>
  <c r="C161" i="6" s="1"/>
  <c r="A311" i="7" l="1"/>
  <c r="B310" i="7"/>
  <c r="D310" i="7"/>
  <c r="F161" i="7"/>
  <c r="G161" i="7" s="1"/>
  <c r="I161" i="7" s="1"/>
  <c r="C162" i="7" s="1"/>
  <c r="E161" i="6"/>
  <c r="H161" i="6"/>
  <c r="J161" i="6" s="1"/>
  <c r="D311" i="6"/>
  <c r="A312" i="6"/>
  <c r="B311" i="6"/>
  <c r="E162" i="7" l="1"/>
  <c r="H162" i="7"/>
  <c r="J162" i="7" s="1"/>
  <c r="A312" i="7"/>
  <c r="D311" i="7"/>
  <c r="B311" i="7"/>
  <c r="B312" i="6"/>
  <c r="D312" i="6"/>
  <c r="A313" i="6"/>
  <c r="I161" i="6"/>
  <c r="C162" i="6" s="1"/>
  <c r="F161" i="6"/>
  <c r="G161" i="6" s="1"/>
  <c r="D312" i="7" l="1"/>
  <c r="A313" i="7"/>
  <c r="B312" i="7"/>
  <c r="F162" i="7"/>
  <c r="G162" i="7" s="1"/>
  <c r="I162" i="7"/>
  <c r="C163" i="7" s="1"/>
  <c r="H162" i="6"/>
  <c r="J162" i="6" s="1"/>
  <c r="E162" i="6"/>
  <c r="D313" i="6"/>
  <c r="A314" i="6"/>
  <c r="B313" i="6"/>
  <c r="H163" i="7" l="1"/>
  <c r="J163" i="7" s="1"/>
  <c r="E163" i="7"/>
  <c r="A314" i="7"/>
  <c r="D313" i="7"/>
  <c r="B313" i="7"/>
  <c r="F162" i="6"/>
  <c r="G162" i="6" s="1"/>
  <c r="I162" i="6"/>
  <c r="C163" i="6" s="1"/>
  <c r="B314" i="6"/>
  <c r="D314" i="6"/>
  <c r="A315" i="6"/>
  <c r="A315" i="7" l="1"/>
  <c r="D314" i="7"/>
  <c r="B314" i="7"/>
  <c r="F163" i="7"/>
  <c r="G163" i="7" s="1"/>
  <c r="I163" i="7" s="1"/>
  <c r="C164" i="7" s="1"/>
  <c r="H163" i="6"/>
  <c r="J163" i="6" s="1"/>
  <c r="E163" i="6"/>
  <c r="D315" i="6"/>
  <c r="A316" i="6"/>
  <c r="B315" i="6"/>
  <c r="H164" i="7" l="1"/>
  <c r="J164" i="7" s="1"/>
  <c r="E164" i="7"/>
  <c r="A316" i="7"/>
  <c r="D315" i="7"/>
  <c r="B315" i="7"/>
  <c r="I163" i="6"/>
  <c r="C164" i="6" s="1"/>
  <c r="F163" i="6"/>
  <c r="G163" i="6" s="1"/>
  <c r="B316" i="6"/>
  <c r="D316" i="6"/>
  <c r="A317" i="6"/>
  <c r="A317" i="7" l="1"/>
  <c r="B316" i="7"/>
  <c r="D316" i="7"/>
  <c r="F164" i="7"/>
  <c r="G164" i="7" s="1"/>
  <c r="I164" i="7" s="1"/>
  <c r="C165" i="7" s="1"/>
  <c r="D317" i="6"/>
  <c r="A318" i="6"/>
  <c r="B317" i="6"/>
  <c r="E164" i="6"/>
  <c r="H164" i="6"/>
  <c r="J164" i="6" s="1"/>
  <c r="H165" i="7" l="1"/>
  <c r="J165" i="7" s="1"/>
  <c r="E165" i="7"/>
  <c r="B317" i="7"/>
  <c r="A318" i="7"/>
  <c r="D317" i="7"/>
  <c r="B318" i="6"/>
  <c r="D318" i="6"/>
  <c r="A319" i="6"/>
  <c r="F164" i="6"/>
  <c r="G164" i="6" s="1"/>
  <c r="I164" i="6"/>
  <c r="C165" i="6" s="1"/>
  <c r="F165" i="7" l="1"/>
  <c r="G165" i="7" s="1"/>
  <c r="I165" i="7" s="1"/>
  <c r="C166" i="7" s="1"/>
  <c r="A319" i="7"/>
  <c r="D318" i="7"/>
  <c r="B318" i="7"/>
  <c r="H165" i="6"/>
  <c r="J165" i="6" s="1"/>
  <c r="E165" i="6"/>
  <c r="D319" i="6"/>
  <c r="A320" i="6"/>
  <c r="B319" i="6"/>
  <c r="H166" i="7" l="1"/>
  <c r="J166" i="7" s="1"/>
  <c r="E166" i="7"/>
  <c r="A320" i="7"/>
  <c r="B319" i="7"/>
  <c r="D319" i="7"/>
  <c r="I165" i="6"/>
  <c r="C166" i="6" s="1"/>
  <c r="F165" i="6"/>
  <c r="G165" i="6" s="1"/>
  <c r="B320" i="6"/>
  <c r="D320" i="6"/>
  <c r="A321" i="6"/>
  <c r="I166" i="7" l="1"/>
  <c r="C167" i="7" s="1"/>
  <c r="F166" i="7"/>
  <c r="G166" i="7" s="1"/>
  <c r="A321" i="7"/>
  <c r="D320" i="7"/>
  <c r="B320" i="7"/>
  <c r="D321" i="6"/>
  <c r="A322" i="6"/>
  <c r="B321" i="6"/>
  <c r="H166" i="6"/>
  <c r="J166" i="6" s="1"/>
  <c r="E166" i="6"/>
  <c r="B321" i="7" l="1"/>
  <c r="A322" i="7"/>
  <c r="D321" i="7"/>
  <c r="H167" i="7"/>
  <c r="J167" i="7" s="1"/>
  <c r="E167" i="7"/>
  <c r="I166" i="6"/>
  <c r="C167" i="6" s="1"/>
  <c r="F166" i="6"/>
  <c r="G166" i="6" s="1"/>
  <c r="B322" i="6"/>
  <c r="D322" i="6"/>
  <c r="A323" i="6"/>
  <c r="A323" i="7" l="1"/>
  <c r="D322" i="7"/>
  <c r="B322" i="7"/>
  <c r="F167" i="7"/>
  <c r="G167" i="7" s="1"/>
  <c r="I167" i="7"/>
  <c r="C168" i="7" s="1"/>
  <c r="H167" i="6"/>
  <c r="J167" i="6" s="1"/>
  <c r="E167" i="6"/>
  <c r="D323" i="6"/>
  <c r="A324" i="6"/>
  <c r="B323" i="6"/>
  <c r="E168" i="7" l="1"/>
  <c r="H168" i="7"/>
  <c r="J168" i="7" s="1"/>
  <c r="A324" i="7"/>
  <c r="B323" i="7"/>
  <c r="D323" i="7"/>
  <c r="B324" i="6"/>
  <c r="A325" i="6"/>
  <c r="D324" i="6"/>
  <c r="F167" i="6"/>
  <c r="G167" i="6" s="1"/>
  <c r="I167" i="6"/>
  <c r="C168" i="6" s="1"/>
  <c r="F168" i="7" l="1"/>
  <c r="G168" i="7" s="1"/>
  <c r="I168" i="7" s="1"/>
  <c r="C169" i="7" s="1"/>
  <c r="A325" i="7"/>
  <c r="B324" i="7"/>
  <c r="D324" i="7"/>
  <c r="H168" i="6"/>
  <c r="J168" i="6" s="1"/>
  <c r="E168" i="6"/>
  <c r="D325" i="6"/>
  <c r="A326" i="6"/>
  <c r="B325" i="6"/>
  <c r="H169" i="7" l="1"/>
  <c r="J169" i="7" s="1"/>
  <c r="E169" i="7"/>
  <c r="A326" i="7"/>
  <c r="B325" i="7"/>
  <c r="D325" i="7"/>
  <c r="B326" i="6"/>
  <c r="D326" i="6"/>
  <c r="A327" i="6"/>
  <c r="F168" i="6"/>
  <c r="G168" i="6" s="1"/>
  <c r="I168" i="6"/>
  <c r="C169" i="6" s="1"/>
  <c r="A327" i="7" l="1"/>
  <c r="D326" i="7"/>
  <c r="B326" i="7"/>
  <c r="F169" i="7"/>
  <c r="G169" i="7" s="1"/>
  <c r="I169" i="7"/>
  <c r="C170" i="7" s="1"/>
  <c r="D327" i="6"/>
  <c r="A328" i="6"/>
  <c r="B327" i="6"/>
  <c r="E169" i="6"/>
  <c r="H169" i="6"/>
  <c r="J169" i="6" s="1"/>
  <c r="A328" i="7" l="1"/>
  <c r="B327" i="7"/>
  <c r="D327" i="7"/>
  <c r="E170" i="7"/>
  <c r="H170" i="7"/>
  <c r="J170" i="7" s="1"/>
  <c r="B328" i="6"/>
  <c r="D328" i="6"/>
  <c r="A329" i="6"/>
  <c r="F169" i="6"/>
  <c r="G169" i="6" s="1"/>
  <c r="I169" i="6"/>
  <c r="C170" i="6" s="1"/>
  <c r="A329" i="7" l="1"/>
  <c r="D328" i="7"/>
  <c r="B328" i="7"/>
  <c r="F170" i="7"/>
  <c r="G170" i="7" s="1"/>
  <c r="I170" i="7"/>
  <c r="C171" i="7" s="1"/>
  <c r="H170" i="6"/>
  <c r="J170" i="6" s="1"/>
  <c r="E170" i="6"/>
  <c r="D329" i="6"/>
  <c r="A330" i="6"/>
  <c r="B329" i="6"/>
  <c r="H171" i="7" l="1"/>
  <c r="J171" i="7" s="1"/>
  <c r="E171" i="7"/>
  <c r="A330" i="7"/>
  <c r="B329" i="7"/>
  <c r="D329" i="7"/>
  <c r="F170" i="6"/>
  <c r="G170" i="6" s="1"/>
  <c r="I170" i="6"/>
  <c r="C171" i="6" s="1"/>
  <c r="B330" i="6"/>
  <c r="D330" i="6"/>
  <c r="A331" i="6"/>
  <c r="F171" i="7" l="1"/>
  <c r="G171" i="7" s="1"/>
  <c r="I171" i="7" s="1"/>
  <c r="C172" i="7" s="1"/>
  <c r="D330" i="7"/>
  <c r="A331" i="7"/>
  <c r="B330" i="7"/>
  <c r="H171" i="6"/>
  <c r="J171" i="6" s="1"/>
  <c r="E171" i="6"/>
  <c r="D331" i="6"/>
  <c r="A332" i="6"/>
  <c r="B331" i="6"/>
  <c r="E172" i="7" l="1"/>
  <c r="H172" i="7"/>
  <c r="J172" i="7" s="1"/>
  <c r="A332" i="7"/>
  <c r="D331" i="7"/>
  <c r="B331" i="7"/>
  <c r="B332" i="6"/>
  <c r="D332" i="6"/>
  <c r="A333" i="6"/>
  <c r="F171" i="6"/>
  <c r="G171" i="6" s="1"/>
  <c r="I171" i="6"/>
  <c r="C172" i="6" s="1"/>
  <c r="A333" i="7" l="1"/>
  <c r="B332" i="7"/>
  <c r="D332" i="7"/>
  <c r="F172" i="7"/>
  <c r="G172" i="7" s="1"/>
  <c r="I172" i="7" s="1"/>
  <c r="C173" i="7" s="1"/>
  <c r="D333" i="6"/>
  <c r="A334" i="6"/>
  <c r="B333" i="6"/>
  <c r="H172" i="6"/>
  <c r="J172" i="6" s="1"/>
  <c r="E172" i="6"/>
  <c r="H173" i="7" l="1"/>
  <c r="J173" i="7" s="1"/>
  <c r="E173" i="7"/>
  <c r="A334" i="7"/>
  <c r="B333" i="7"/>
  <c r="D333" i="7"/>
  <c r="I172" i="6"/>
  <c r="C173" i="6" s="1"/>
  <c r="F172" i="6"/>
  <c r="G172" i="6" s="1"/>
  <c r="B334" i="6"/>
  <c r="D334" i="6"/>
  <c r="A335" i="6"/>
  <c r="F173" i="7" l="1"/>
  <c r="G173" i="7" s="1"/>
  <c r="I173" i="7" s="1"/>
  <c r="C174" i="7" s="1"/>
  <c r="A335" i="7"/>
  <c r="D334" i="7"/>
  <c r="B334" i="7"/>
  <c r="H173" i="6"/>
  <c r="J173" i="6" s="1"/>
  <c r="E173" i="6"/>
  <c r="D335" i="6"/>
  <c r="A336" i="6"/>
  <c r="B335" i="6"/>
  <c r="H174" i="7" l="1"/>
  <c r="J174" i="7" s="1"/>
  <c r="E174" i="7"/>
  <c r="A336" i="7"/>
  <c r="B335" i="7"/>
  <c r="D335" i="7"/>
  <c r="F173" i="6"/>
  <c r="G173" i="6" s="1"/>
  <c r="I173" i="6"/>
  <c r="C174" i="6" s="1"/>
  <c r="B336" i="6"/>
  <c r="D336" i="6"/>
  <c r="A337" i="6"/>
  <c r="D336" i="7" l="1"/>
  <c r="A337" i="7"/>
  <c r="B336" i="7"/>
  <c r="F174" i="7"/>
  <c r="G174" i="7" s="1"/>
  <c r="I174" i="7" s="1"/>
  <c r="C175" i="7" s="1"/>
  <c r="E174" i="6"/>
  <c r="H174" i="6"/>
  <c r="J174" i="6" s="1"/>
  <c r="D337" i="6"/>
  <c r="A338" i="6"/>
  <c r="B337" i="6"/>
  <c r="E175" i="7" l="1"/>
  <c r="H175" i="7"/>
  <c r="J175" i="7" s="1"/>
  <c r="A338" i="7"/>
  <c r="B337" i="7"/>
  <c r="D337" i="7"/>
  <c r="I174" i="6"/>
  <c r="C175" i="6" s="1"/>
  <c r="F174" i="6"/>
  <c r="G174" i="6" s="1"/>
  <c r="B338" i="6"/>
  <c r="D338" i="6"/>
  <c r="A339" i="6"/>
  <c r="A339" i="7" l="1"/>
  <c r="D338" i="7"/>
  <c r="B338" i="7"/>
  <c r="F175" i="7"/>
  <c r="G175" i="7" s="1"/>
  <c r="I175" i="7"/>
  <c r="C176" i="7" s="1"/>
  <c r="D339" i="6"/>
  <c r="A340" i="6"/>
  <c r="B339" i="6"/>
  <c r="H175" i="6"/>
  <c r="J175" i="6" s="1"/>
  <c r="E175" i="6"/>
  <c r="A340" i="7" l="1"/>
  <c r="D339" i="7"/>
  <c r="B339" i="7"/>
  <c r="E176" i="7"/>
  <c r="H176" i="7"/>
  <c r="J176" i="7" s="1"/>
  <c r="B340" i="6"/>
  <c r="D340" i="6"/>
  <c r="A341" i="6"/>
  <c r="F175" i="6"/>
  <c r="G175" i="6" s="1"/>
  <c r="I175" i="6"/>
  <c r="C176" i="6" s="1"/>
  <c r="F176" i="7" l="1"/>
  <c r="G176" i="7" s="1"/>
  <c r="I176" i="7" s="1"/>
  <c r="C177" i="7" s="1"/>
  <c r="A341" i="7"/>
  <c r="B340" i="7"/>
  <c r="D340" i="7"/>
  <c r="E176" i="6"/>
  <c r="H176" i="6"/>
  <c r="J176" i="6" s="1"/>
  <c r="D341" i="6"/>
  <c r="A342" i="6"/>
  <c r="B341" i="6"/>
  <c r="H177" i="7" l="1"/>
  <c r="J177" i="7" s="1"/>
  <c r="E177" i="7"/>
  <c r="B341" i="7"/>
  <c r="A342" i="7"/>
  <c r="D341" i="7"/>
  <c r="F176" i="6"/>
  <c r="G176" i="6" s="1"/>
  <c r="I176" i="6"/>
  <c r="C177" i="6" s="1"/>
  <c r="B342" i="6"/>
  <c r="D342" i="6"/>
  <c r="A343" i="6"/>
  <c r="F177" i="7" l="1"/>
  <c r="G177" i="7" s="1"/>
  <c r="I177" i="7"/>
  <c r="C178" i="7" s="1"/>
  <c r="A343" i="7"/>
  <c r="D342" i="7"/>
  <c r="B342" i="7"/>
  <c r="H177" i="6"/>
  <c r="J177" i="6" s="1"/>
  <c r="E177" i="6"/>
  <c r="D343" i="6"/>
  <c r="A344" i="6"/>
  <c r="B343" i="6"/>
  <c r="H178" i="7" l="1"/>
  <c r="J178" i="7" s="1"/>
  <c r="E178" i="7"/>
  <c r="A344" i="7"/>
  <c r="B343" i="7"/>
  <c r="D343" i="7"/>
  <c r="B344" i="6"/>
  <c r="D344" i="6"/>
  <c r="A345" i="6"/>
  <c r="I177" i="6"/>
  <c r="C178" i="6" s="1"/>
  <c r="F177" i="6"/>
  <c r="G177" i="6" s="1"/>
  <c r="F178" i="7" l="1"/>
  <c r="G178" i="7" s="1"/>
  <c r="I178" i="7"/>
  <c r="C179" i="7" s="1"/>
  <c r="D344" i="7"/>
  <c r="A345" i="7"/>
  <c r="B344" i="7"/>
  <c r="H178" i="6"/>
  <c r="J178" i="6" s="1"/>
  <c r="E178" i="6"/>
  <c r="D345" i="6"/>
  <c r="A346" i="6"/>
  <c r="B345" i="6"/>
  <c r="E179" i="7" l="1"/>
  <c r="H179" i="7"/>
  <c r="J179" i="7" s="1"/>
  <c r="B345" i="7"/>
  <c r="A346" i="7"/>
  <c r="D345" i="7"/>
  <c r="F178" i="6"/>
  <c r="G178" i="6" s="1"/>
  <c r="I178" i="6"/>
  <c r="C179" i="6" s="1"/>
  <c r="B346" i="6"/>
  <c r="D346" i="6"/>
  <c r="A347" i="6"/>
  <c r="A347" i="7" l="1"/>
  <c r="D346" i="7"/>
  <c r="B346" i="7"/>
  <c r="F179" i="7"/>
  <c r="G179" i="7" s="1"/>
  <c r="I179" i="7" s="1"/>
  <c r="C180" i="7" s="1"/>
  <c r="H179" i="6"/>
  <c r="J179" i="6" s="1"/>
  <c r="E179" i="6"/>
  <c r="D347" i="6"/>
  <c r="A348" i="6"/>
  <c r="B347" i="6"/>
  <c r="H180" i="7" l="1"/>
  <c r="J180" i="7" s="1"/>
  <c r="E180" i="7"/>
  <c r="A348" i="7"/>
  <c r="B347" i="7"/>
  <c r="D347" i="7"/>
  <c r="I179" i="6"/>
  <c r="C180" i="6" s="1"/>
  <c r="F179" i="6"/>
  <c r="G179" i="6" s="1"/>
  <c r="B348" i="6"/>
  <c r="A349" i="6"/>
  <c r="D348" i="6"/>
  <c r="A349" i="7" l="1"/>
  <c r="B348" i="7"/>
  <c r="D348" i="7"/>
  <c r="F180" i="7"/>
  <c r="G180" i="7" s="1"/>
  <c r="I180" i="7" s="1"/>
  <c r="C181" i="7" s="1"/>
  <c r="D349" i="6"/>
  <c r="A350" i="6"/>
  <c r="B349" i="6"/>
  <c r="H180" i="6"/>
  <c r="J180" i="6" s="1"/>
  <c r="E180" i="6"/>
  <c r="H181" i="7" l="1"/>
  <c r="J181" i="7" s="1"/>
  <c r="E181" i="7"/>
  <c r="A350" i="7"/>
  <c r="D349" i="7"/>
  <c r="B349" i="7"/>
  <c r="I180" i="6"/>
  <c r="C181" i="6" s="1"/>
  <c r="F180" i="6"/>
  <c r="G180" i="6" s="1"/>
  <c r="B350" i="6"/>
  <c r="D350" i="6"/>
  <c r="A351" i="6"/>
  <c r="A351" i="7" l="1"/>
  <c r="D350" i="7"/>
  <c r="B350" i="7"/>
  <c r="F181" i="7"/>
  <c r="G181" i="7" s="1"/>
  <c r="I181" i="7"/>
  <c r="C182" i="7" s="1"/>
  <c r="H181" i="6"/>
  <c r="J181" i="6" s="1"/>
  <c r="E181" i="6"/>
  <c r="D351" i="6"/>
  <c r="A352" i="6"/>
  <c r="B351" i="6"/>
  <c r="A352" i="7" l="1"/>
  <c r="B351" i="7"/>
  <c r="D351" i="7"/>
  <c r="H182" i="7"/>
  <c r="J182" i="7" s="1"/>
  <c r="E182" i="7"/>
  <c r="F181" i="6"/>
  <c r="G181" i="6" s="1"/>
  <c r="I181" i="6"/>
  <c r="C182" i="6" s="1"/>
  <c r="B352" i="6"/>
  <c r="D352" i="6"/>
  <c r="A353" i="6"/>
  <c r="F182" i="7" l="1"/>
  <c r="G182" i="7" s="1"/>
  <c r="I182" i="7"/>
  <c r="C183" i="7" s="1"/>
  <c r="D352" i="7"/>
  <c r="A353" i="7"/>
  <c r="B352" i="7"/>
  <c r="D353" i="6"/>
  <c r="A354" i="6"/>
  <c r="B353" i="6"/>
  <c r="H182" i="6"/>
  <c r="J182" i="6" s="1"/>
  <c r="E182" i="6"/>
  <c r="E183" i="7" l="1"/>
  <c r="H183" i="7"/>
  <c r="J183" i="7" s="1"/>
  <c r="B353" i="7"/>
  <c r="A354" i="7"/>
  <c r="D353" i="7"/>
  <c r="F182" i="6"/>
  <c r="G182" i="6" s="1"/>
  <c r="I182" i="6"/>
  <c r="C183" i="6" s="1"/>
  <c r="B354" i="6"/>
  <c r="D354" i="6"/>
  <c r="A355" i="6"/>
  <c r="D354" i="7" l="1"/>
  <c r="A355" i="7"/>
  <c r="B354" i="7"/>
  <c r="F183" i="7"/>
  <c r="G183" i="7" s="1"/>
  <c r="I183" i="7" s="1"/>
  <c r="C184" i="7" s="1"/>
  <c r="D355" i="6"/>
  <c r="A356" i="6"/>
  <c r="B355" i="6"/>
  <c r="H183" i="6"/>
  <c r="J183" i="6" s="1"/>
  <c r="E183" i="6"/>
  <c r="H184" i="7" l="1"/>
  <c r="J184" i="7" s="1"/>
  <c r="E184" i="7"/>
  <c r="A356" i="7"/>
  <c r="B355" i="7"/>
  <c r="D355" i="7"/>
  <c r="B356" i="6"/>
  <c r="A357" i="6"/>
  <c r="D356" i="6"/>
  <c r="F183" i="6"/>
  <c r="G183" i="6" s="1"/>
  <c r="I183" i="6"/>
  <c r="C184" i="6" s="1"/>
  <c r="F184" i="7" l="1"/>
  <c r="G184" i="7" s="1"/>
  <c r="I184" i="7" s="1"/>
  <c r="C185" i="7" s="1"/>
  <c r="A357" i="7"/>
  <c r="B356" i="7"/>
  <c r="D356" i="7"/>
  <c r="H184" i="6"/>
  <c r="J184" i="6" s="1"/>
  <c r="E184" i="6"/>
  <c r="D357" i="6"/>
  <c r="A358" i="6"/>
  <c r="B357" i="6"/>
  <c r="H185" i="7" l="1"/>
  <c r="J185" i="7" s="1"/>
  <c r="E185" i="7"/>
  <c r="B357" i="7"/>
  <c r="A358" i="7"/>
  <c r="D357" i="7"/>
  <c r="F184" i="6"/>
  <c r="G184" i="6" s="1"/>
  <c r="I184" i="6"/>
  <c r="C185" i="6" s="1"/>
  <c r="B358" i="6"/>
  <c r="D358" i="6"/>
  <c r="A359" i="6"/>
  <c r="F185" i="7" l="1"/>
  <c r="G185" i="7" s="1"/>
  <c r="I185" i="7"/>
  <c r="C186" i="7" s="1"/>
  <c r="A359" i="7"/>
  <c r="B358" i="7"/>
  <c r="D358" i="7"/>
  <c r="D359" i="6"/>
  <c r="A360" i="6"/>
  <c r="B359" i="6"/>
  <c r="E185" i="6"/>
  <c r="H185" i="6"/>
  <c r="J185" i="6" s="1"/>
  <c r="A360" i="7" l="1"/>
  <c r="B359" i="7"/>
  <c r="D359" i="7"/>
  <c r="E186" i="7"/>
  <c r="H186" i="7"/>
  <c r="J186" i="7" s="1"/>
  <c r="B360" i="6"/>
  <c r="D360" i="6"/>
  <c r="A361" i="6"/>
  <c r="F185" i="6"/>
  <c r="G185" i="6" s="1"/>
  <c r="I185" i="6"/>
  <c r="C186" i="6" s="1"/>
  <c r="D360" i="7" l="1"/>
  <c r="A361" i="7"/>
  <c r="B360" i="7"/>
  <c r="F186" i="7"/>
  <c r="G186" i="7" s="1"/>
  <c r="I186" i="7" s="1"/>
  <c r="C187" i="7" s="1"/>
  <c r="D361" i="6"/>
  <c r="A362" i="6"/>
  <c r="B361" i="6"/>
  <c r="H186" i="6"/>
  <c r="J186" i="6" s="1"/>
  <c r="E186" i="6"/>
  <c r="E187" i="7" l="1"/>
  <c r="H187" i="7"/>
  <c r="J187" i="7" s="1"/>
  <c r="A362" i="7"/>
  <c r="D361" i="7"/>
  <c r="B361" i="7"/>
  <c r="F186" i="6"/>
  <c r="G186" i="6" s="1"/>
  <c r="I186" i="6"/>
  <c r="C187" i="6" s="1"/>
  <c r="B362" i="6"/>
  <c r="D362" i="6"/>
  <c r="A363" i="6"/>
  <c r="A363" i="7" l="1"/>
  <c r="D362" i="7"/>
  <c r="B362" i="7"/>
  <c r="F187" i="7"/>
  <c r="G187" i="7" s="1"/>
  <c r="I187" i="7" s="1"/>
  <c r="C188" i="7" s="1"/>
  <c r="H187" i="6"/>
  <c r="J187" i="6" s="1"/>
  <c r="E187" i="6"/>
  <c r="D363" i="6"/>
  <c r="A364" i="6"/>
  <c r="B363" i="6"/>
  <c r="H188" i="7" l="1"/>
  <c r="J188" i="7" s="1"/>
  <c r="E188" i="7"/>
  <c r="A364" i="7"/>
  <c r="B363" i="7"/>
  <c r="D363" i="7"/>
  <c r="I187" i="6"/>
  <c r="C188" i="6" s="1"/>
  <c r="F187" i="6"/>
  <c r="G187" i="6" s="1"/>
  <c r="B364" i="6"/>
  <c r="A365" i="6"/>
  <c r="D364" i="6"/>
  <c r="A365" i="7" l="1"/>
  <c r="B364" i="7"/>
  <c r="D364" i="7"/>
  <c r="F188" i="7"/>
  <c r="G188" i="7" s="1"/>
  <c r="I188" i="7" s="1"/>
  <c r="C189" i="7" s="1"/>
  <c r="H188" i="6"/>
  <c r="J188" i="6" s="1"/>
  <c r="E188" i="6"/>
  <c r="D365" i="6"/>
  <c r="A366" i="6"/>
  <c r="B365" i="6"/>
  <c r="E189" i="7" l="1"/>
  <c r="H189" i="7"/>
  <c r="J189" i="7" s="1"/>
  <c r="B365" i="7"/>
  <c r="A366" i="7"/>
  <c r="D365" i="7"/>
  <c r="I188" i="6"/>
  <c r="C189" i="6" s="1"/>
  <c r="F188" i="6"/>
  <c r="G188" i="6" s="1"/>
  <c r="B366" i="6"/>
  <c r="D366" i="6"/>
  <c r="A367" i="6"/>
  <c r="A367" i="7" l="1"/>
  <c r="D366" i="7"/>
  <c r="B366" i="7"/>
  <c r="F189" i="7"/>
  <c r="G189" i="7" s="1"/>
  <c r="I189" i="7" s="1"/>
  <c r="C190" i="7" s="1"/>
  <c r="D367" i="6"/>
  <c r="A368" i="6"/>
  <c r="B367" i="6"/>
  <c r="H189" i="6"/>
  <c r="J189" i="6" s="1"/>
  <c r="E189" i="6"/>
  <c r="H190" i="7" l="1"/>
  <c r="J190" i="7" s="1"/>
  <c r="E190" i="7"/>
  <c r="A368" i="7"/>
  <c r="B367" i="7"/>
  <c r="D367" i="7"/>
  <c r="F189" i="6"/>
  <c r="G189" i="6" s="1"/>
  <c r="I189" i="6"/>
  <c r="C190" i="6" s="1"/>
  <c r="B368" i="6"/>
  <c r="D368" i="6"/>
  <c r="A369" i="6"/>
  <c r="I190" i="7" l="1"/>
  <c r="C191" i="7" s="1"/>
  <c r="F190" i="7"/>
  <c r="G190" i="7" s="1"/>
  <c r="D368" i="7"/>
  <c r="A369" i="7"/>
  <c r="B368" i="7"/>
  <c r="D369" i="6"/>
  <c r="A370" i="6"/>
  <c r="B369" i="6"/>
  <c r="H190" i="6"/>
  <c r="J190" i="6" s="1"/>
  <c r="E190" i="6"/>
  <c r="A370" i="7" l="1"/>
  <c r="B369" i="7"/>
  <c r="D369" i="7"/>
  <c r="E191" i="7"/>
  <c r="H191" i="7"/>
  <c r="J191" i="7" s="1"/>
  <c r="D370" i="6"/>
  <c r="B370" i="6"/>
  <c r="A371" i="6"/>
  <c r="I190" i="6"/>
  <c r="C191" i="6" s="1"/>
  <c r="F190" i="6"/>
  <c r="G190" i="6" s="1"/>
  <c r="F191" i="7" l="1"/>
  <c r="G191" i="7" s="1"/>
  <c r="I191" i="7" s="1"/>
  <c r="C192" i="7" s="1"/>
  <c r="A371" i="7"/>
  <c r="D370" i="7"/>
  <c r="B370" i="7"/>
  <c r="H191" i="6"/>
  <c r="J191" i="6" s="1"/>
  <c r="E191" i="6"/>
  <c r="B371" i="6"/>
  <c r="A372" i="6"/>
  <c r="D371" i="6"/>
  <c r="H192" i="7" l="1"/>
  <c r="J192" i="7" s="1"/>
  <c r="E192" i="7"/>
  <c r="A372" i="7"/>
  <c r="B371" i="7"/>
  <c r="D371" i="7"/>
  <c r="I191" i="6"/>
  <c r="C192" i="6" s="1"/>
  <c r="F191" i="6"/>
  <c r="G191" i="6" s="1"/>
  <c r="D372" i="6"/>
  <c r="A373" i="6"/>
  <c r="B372" i="6"/>
  <c r="A373" i="7" l="1"/>
  <c r="D372" i="7"/>
  <c r="B372" i="7"/>
  <c r="F192" i="7"/>
  <c r="G192" i="7" s="1"/>
  <c r="I192" i="7"/>
  <c r="C193" i="7" s="1"/>
  <c r="A374" i="6"/>
  <c r="B373" i="6"/>
  <c r="D373" i="6"/>
  <c r="H192" i="6"/>
  <c r="J192" i="6" s="1"/>
  <c r="E192" i="6"/>
  <c r="H193" i="7" l="1"/>
  <c r="J193" i="7" s="1"/>
  <c r="E193" i="7"/>
  <c r="A374" i="7"/>
  <c r="B373" i="7"/>
  <c r="D373" i="7"/>
  <c r="D374" i="6"/>
  <c r="B374" i="6"/>
  <c r="A375" i="6"/>
  <c r="F192" i="6"/>
  <c r="G192" i="6" s="1"/>
  <c r="I192" i="6"/>
  <c r="C193" i="6" s="1"/>
  <c r="F193" i="7" l="1"/>
  <c r="G193" i="7" s="1"/>
  <c r="I193" i="7" s="1"/>
  <c r="C194" i="7" s="1"/>
  <c r="A375" i="7"/>
  <c r="D374" i="7"/>
  <c r="B374" i="7"/>
  <c r="A376" i="6"/>
  <c r="B375" i="6"/>
  <c r="D375" i="6"/>
  <c r="H193" i="6"/>
  <c r="J193" i="6" s="1"/>
  <c r="E193" i="6"/>
  <c r="E194" i="7" l="1"/>
  <c r="H194" i="7"/>
  <c r="J194" i="7" s="1"/>
  <c r="A376" i="7"/>
  <c r="B375" i="7"/>
  <c r="D375" i="7"/>
  <c r="F193" i="6"/>
  <c r="G193" i="6" s="1"/>
  <c r="I193" i="6"/>
  <c r="C194" i="6" s="1"/>
  <c r="D376" i="6"/>
  <c r="A377" i="6"/>
  <c r="B376" i="6"/>
  <c r="D376" i="7" l="1"/>
  <c r="A377" i="7"/>
  <c r="B376" i="7"/>
  <c r="F194" i="7"/>
  <c r="G194" i="7" s="1"/>
  <c r="I194" i="7" s="1"/>
  <c r="C195" i="7" s="1"/>
  <c r="H194" i="6"/>
  <c r="J194" i="6" s="1"/>
  <c r="E194" i="6"/>
  <c r="A378" i="6"/>
  <c r="B377" i="6"/>
  <c r="D377" i="6"/>
  <c r="H195" i="7" l="1"/>
  <c r="J195" i="7" s="1"/>
  <c r="E195" i="7"/>
  <c r="B377" i="7"/>
  <c r="A378" i="7"/>
  <c r="D377" i="7"/>
  <c r="F194" i="6"/>
  <c r="G194" i="6" s="1"/>
  <c r="I194" i="6"/>
  <c r="C195" i="6" s="1"/>
  <c r="D378" i="6"/>
  <c r="A379" i="6"/>
  <c r="B378" i="6"/>
  <c r="I195" i="7" l="1"/>
  <c r="C196" i="7" s="1"/>
  <c r="F195" i="7"/>
  <c r="G195" i="7" s="1"/>
  <c r="A379" i="7"/>
  <c r="D378" i="7"/>
  <c r="B378" i="7"/>
  <c r="H195" i="6"/>
  <c r="J195" i="6" s="1"/>
  <c r="E195" i="6"/>
  <c r="A380" i="6"/>
  <c r="B379" i="6"/>
  <c r="D379" i="6"/>
  <c r="H196" i="7" l="1"/>
  <c r="J196" i="7" s="1"/>
  <c r="E196" i="7"/>
  <c r="A380" i="7"/>
  <c r="B379" i="7"/>
  <c r="D379" i="7"/>
  <c r="D380" i="6"/>
  <c r="A381" i="6"/>
  <c r="B380" i="6"/>
  <c r="I195" i="6"/>
  <c r="C196" i="6" s="1"/>
  <c r="F195" i="6"/>
  <c r="G195" i="6" s="1"/>
  <c r="F196" i="7" l="1"/>
  <c r="G196" i="7" s="1"/>
  <c r="I196" i="7"/>
  <c r="C197" i="7" s="1"/>
  <c r="A381" i="7"/>
  <c r="D380" i="7"/>
  <c r="B380" i="7"/>
  <c r="A382" i="6"/>
  <c r="B381" i="6"/>
  <c r="D381" i="6"/>
  <c r="H196" i="6"/>
  <c r="J196" i="6" s="1"/>
  <c r="E196" i="6"/>
  <c r="H197" i="7" l="1"/>
  <c r="J197" i="7" s="1"/>
  <c r="E197" i="7"/>
  <c r="A382" i="7"/>
  <c r="D381" i="7"/>
  <c r="B381" i="7"/>
  <c r="D382" i="6"/>
  <c r="B382" i="6"/>
  <c r="A383" i="6"/>
  <c r="F196" i="6"/>
  <c r="G196" i="6" s="1"/>
  <c r="I196" i="6"/>
  <c r="C197" i="6" s="1"/>
  <c r="F197" i="7" l="1"/>
  <c r="G197" i="7" s="1"/>
  <c r="I197" i="7" s="1"/>
  <c r="C198" i="7" s="1"/>
  <c r="A383" i="7"/>
  <c r="D382" i="7"/>
  <c r="B382" i="7"/>
  <c r="H197" i="6"/>
  <c r="J197" i="6" s="1"/>
  <c r="E197" i="6"/>
  <c r="A384" i="6"/>
  <c r="B383" i="6"/>
  <c r="D383" i="6"/>
  <c r="H198" i="7" l="1"/>
  <c r="J198" i="7" s="1"/>
  <c r="E198" i="7"/>
  <c r="A384" i="7"/>
  <c r="D383" i="7"/>
  <c r="B383" i="7"/>
  <c r="D384" i="6"/>
  <c r="A385" i="6"/>
  <c r="B384" i="6"/>
  <c r="F197" i="6"/>
  <c r="G197" i="6" s="1"/>
  <c r="I197" i="6"/>
  <c r="C198" i="6" s="1"/>
  <c r="F198" i="7" l="1"/>
  <c r="G198" i="7" s="1"/>
  <c r="I198" i="7"/>
  <c r="C199" i="7" s="1"/>
  <c r="A385" i="7"/>
  <c r="B384" i="7"/>
  <c r="D384" i="7"/>
  <c r="H198" i="6"/>
  <c r="J198" i="6" s="1"/>
  <c r="E198" i="6"/>
  <c r="A386" i="6"/>
  <c r="B385" i="6"/>
  <c r="D385" i="6"/>
  <c r="E199" i="7" l="1"/>
  <c r="H199" i="7"/>
  <c r="J199" i="7" s="1"/>
  <c r="A386" i="7"/>
  <c r="B385" i="7"/>
  <c r="D385" i="7"/>
  <c r="D386" i="6"/>
  <c r="A387" i="6"/>
  <c r="B386" i="6"/>
  <c r="I198" i="6"/>
  <c r="C199" i="6" s="1"/>
  <c r="F198" i="6"/>
  <c r="G198" i="6" s="1"/>
  <c r="F199" i="7" l="1"/>
  <c r="G199" i="7" s="1"/>
  <c r="I199" i="7" s="1"/>
  <c r="C200" i="7" s="1"/>
  <c r="A387" i="7"/>
  <c r="D386" i="7"/>
  <c r="B386" i="7"/>
  <c r="A388" i="6"/>
  <c r="B387" i="6"/>
  <c r="D387" i="6"/>
  <c r="H199" i="6"/>
  <c r="J199" i="6" s="1"/>
  <c r="E199" i="6"/>
  <c r="H200" i="7" l="1"/>
  <c r="J200" i="7" s="1"/>
  <c r="E200" i="7"/>
  <c r="A388" i="7"/>
  <c r="D387" i="7"/>
  <c r="B387" i="7"/>
  <c r="D388" i="6"/>
  <c r="A389" i="6"/>
  <c r="B388" i="6"/>
  <c r="F199" i="6"/>
  <c r="G199" i="6" s="1"/>
  <c r="I199" i="6"/>
  <c r="C200" i="6" s="1"/>
  <c r="A389" i="7" l="1"/>
  <c r="D388" i="7"/>
  <c r="B388" i="7"/>
  <c r="F200" i="7"/>
  <c r="G200" i="7" s="1"/>
  <c r="I200" i="7" s="1"/>
  <c r="C201" i="7" s="1"/>
  <c r="A390" i="6"/>
  <c r="B389" i="6"/>
  <c r="D389" i="6"/>
  <c r="H200" i="6"/>
  <c r="J200" i="6" s="1"/>
  <c r="E200" i="6"/>
  <c r="H201" i="7" l="1"/>
  <c r="J201" i="7" s="1"/>
  <c r="E201" i="7"/>
  <c r="A390" i="7"/>
  <c r="B389" i="7"/>
  <c r="D389" i="7"/>
  <c r="F200" i="6"/>
  <c r="G200" i="6" s="1"/>
  <c r="I200" i="6"/>
  <c r="C201" i="6" s="1"/>
  <c r="D390" i="6"/>
  <c r="B390" i="6"/>
  <c r="A391" i="6"/>
  <c r="F201" i="7" l="1"/>
  <c r="G201" i="7" s="1"/>
  <c r="I201" i="7"/>
  <c r="C202" i="7" s="1"/>
  <c r="A391" i="7"/>
  <c r="D390" i="7"/>
  <c r="B390" i="7"/>
  <c r="H201" i="6"/>
  <c r="J201" i="6" s="1"/>
  <c r="E201" i="6"/>
  <c r="A392" i="6"/>
  <c r="B391" i="6"/>
  <c r="D391" i="6"/>
  <c r="H202" i="7" l="1"/>
  <c r="J202" i="7" s="1"/>
  <c r="E202" i="7"/>
  <c r="A392" i="7"/>
  <c r="B391" i="7"/>
  <c r="D391" i="7"/>
  <c r="D392" i="6"/>
  <c r="A393" i="6"/>
  <c r="B392" i="6"/>
  <c r="F201" i="6"/>
  <c r="G201" i="6" s="1"/>
  <c r="I201" i="6"/>
  <c r="C202" i="6" s="1"/>
  <c r="F202" i="7" l="1"/>
  <c r="G202" i="7" s="1"/>
  <c r="I202" i="7" s="1"/>
  <c r="C203" i="7" s="1"/>
  <c r="A393" i="7"/>
  <c r="D392" i="7"/>
  <c r="B392" i="7"/>
  <c r="H202" i="6"/>
  <c r="J202" i="6" s="1"/>
  <c r="E202" i="6"/>
  <c r="A394" i="6"/>
  <c r="B393" i="6"/>
  <c r="D393" i="6"/>
  <c r="H203" i="7" l="1"/>
  <c r="J203" i="7" s="1"/>
  <c r="E203" i="7"/>
  <c r="A394" i="7"/>
  <c r="D393" i="7"/>
  <c r="B393" i="7"/>
  <c r="D394" i="6"/>
  <c r="A395" i="6"/>
  <c r="B394" i="6"/>
  <c r="F202" i="6"/>
  <c r="G202" i="6" s="1"/>
  <c r="I202" i="6"/>
  <c r="C203" i="6" s="1"/>
  <c r="I203" i="7" l="1"/>
  <c r="C204" i="7" s="1"/>
  <c r="F203" i="7"/>
  <c r="G203" i="7" s="1"/>
  <c r="A395" i="7"/>
  <c r="B394" i="7"/>
  <c r="D394" i="7"/>
  <c r="H203" i="6"/>
  <c r="J203" i="6" s="1"/>
  <c r="E203" i="6"/>
  <c r="A396" i="6"/>
  <c r="B395" i="6"/>
  <c r="D395" i="6"/>
  <c r="A396" i="7" l="1"/>
  <c r="D395" i="7"/>
  <c r="B395" i="7"/>
  <c r="H204" i="7"/>
  <c r="J204" i="7" s="1"/>
  <c r="E204" i="7"/>
  <c r="F203" i="6"/>
  <c r="G203" i="6" s="1"/>
  <c r="I203" i="6"/>
  <c r="C204" i="6" s="1"/>
  <c r="D396" i="6"/>
  <c r="A397" i="6"/>
  <c r="B396" i="6"/>
  <c r="F204" i="7" l="1"/>
  <c r="G204" i="7" s="1"/>
  <c r="I204" i="7" s="1"/>
  <c r="C205" i="7" s="1"/>
  <c r="A397" i="7"/>
  <c r="B396" i="7"/>
  <c r="D396" i="7"/>
  <c r="H204" i="6"/>
  <c r="J204" i="6" s="1"/>
  <c r="E204" i="6"/>
  <c r="A398" i="6"/>
  <c r="B397" i="6"/>
  <c r="D397" i="6"/>
  <c r="E205" i="7" l="1"/>
  <c r="H205" i="7"/>
  <c r="J205" i="7" s="1"/>
  <c r="A398" i="7"/>
  <c r="D397" i="7"/>
  <c r="B397" i="7"/>
  <c r="D398" i="6"/>
  <c r="B398" i="6"/>
  <c r="A399" i="6"/>
  <c r="I204" i="6"/>
  <c r="C205" i="6" s="1"/>
  <c r="F204" i="6"/>
  <c r="G204" i="6" s="1"/>
  <c r="F205" i="7" l="1"/>
  <c r="G205" i="7" s="1"/>
  <c r="I205" i="7"/>
  <c r="C206" i="7" s="1"/>
  <c r="A399" i="7"/>
  <c r="B398" i="7"/>
  <c r="D398" i="7"/>
  <c r="A400" i="6"/>
  <c r="B399" i="6"/>
  <c r="D399" i="6"/>
  <c r="H205" i="6"/>
  <c r="J205" i="6" s="1"/>
  <c r="E205" i="6"/>
  <c r="A400" i="7" l="1"/>
  <c r="B399" i="7"/>
  <c r="D399" i="7"/>
  <c r="H206" i="7"/>
  <c r="J206" i="7" s="1"/>
  <c r="E206" i="7"/>
  <c r="D400" i="6"/>
  <c r="A401" i="6"/>
  <c r="B400" i="6"/>
  <c r="F205" i="6"/>
  <c r="G205" i="6" s="1"/>
  <c r="I205" i="6"/>
  <c r="C206" i="6" s="1"/>
  <c r="A401" i="7" l="1"/>
  <c r="B400" i="7"/>
  <c r="D400" i="7"/>
  <c r="I206" i="7"/>
  <c r="C207" i="7" s="1"/>
  <c r="F206" i="7"/>
  <c r="G206" i="7" s="1"/>
  <c r="B401" i="6"/>
  <c r="D401" i="6"/>
  <c r="A402" i="6"/>
  <c r="E206" i="6"/>
  <c r="H206" i="6"/>
  <c r="J206" i="6" s="1"/>
  <c r="E207" i="7" l="1"/>
  <c r="H207" i="7"/>
  <c r="J207" i="7" s="1"/>
  <c r="B401" i="7"/>
  <c r="A402" i="7"/>
  <c r="D401" i="7"/>
  <c r="I206" i="6"/>
  <c r="C207" i="6" s="1"/>
  <c r="F206" i="6"/>
  <c r="G206" i="6" s="1"/>
  <c r="D402" i="6"/>
  <c r="B402" i="6"/>
  <c r="A403" i="6"/>
  <c r="D402" i="7" l="1"/>
  <c r="A403" i="7"/>
  <c r="B402" i="7"/>
  <c r="F207" i="7"/>
  <c r="G207" i="7" s="1"/>
  <c r="I207" i="7" s="1"/>
  <c r="C208" i="7" s="1"/>
  <c r="B403" i="6"/>
  <c r="A404" i="6"/>
  <c r="D403" i="6"/>
  <c r="E207" i="6"/>
  <c r="H207" i="6"/>
  <c r="J207" i="6" s="1"/>
  <c r="H208" i="7" l="1"/>
  <c r="J208" i="7" s="1"/>
  <c r="E208" i="7"/>
  <c r="A404" i="7"/>
  <c r="B403" i="7"/>
  <c r="D403" i="7"/>
  <c r="D404" i="6"/>
  <c r="A405" i="6"/>
  <c r="B404" i="6"/>
  <c r="F207" i="6"/>
  <c r="G207" i="6" s="1"/>
  <c r="I207" i="6"/>
  <c r="C208" i="6" s="1"/>
  <c r="F208" i="7" l="1"/>
  <c r="G208" i="7" s="1"/>
  <c r="I208" i="7"/>
  <c r="C209" i="7" s="1"/>
  <c r="A405" i="7"/>
  <c r="B404" i="7"/>
  <c r="D404" i="7"/>
  <c r="H208" i="6"/>
  <c r="J208" i="6" s="1"/>
  <c r="E208" i="6"/>
  <c r="B405" i="6"/>
  <c r="A406" i="6"/>
  <c r="D405" i="6"/>
  <c r="H209" i="7" l="1"/>
  <c r="J209" i="7" s="1"/>
  <c r="E209" i="7"/>
  <c r="A406" i="7"/>
  <c r="B405" i="7"/>
  <c r="D405" i="7"/>
  <c r="D406" i="6"/>
  <c r="B406" i="6"/>
  <c r="A407" i="6"/>
  <c r="F208" i="6"/>
  <c r="G208" i="6" s="1"/>
  <c r="I208" i="6"/>
  <c r="C209" i="6" s="1"/>
  <c r="F209" i="7" l="1"/>
  <c r="G209" i="7" s="1"/>
  <c r="I209" i="7" s="1"/>
  <c r="C210" i="7" s="1"/>
  <c r="A407" i="7"/>
  <c r="D406" i="7"/>
  <c r="B406" i="7"/>
  <c r="H209" i="6"/>
  <c r="J209" i="6" s="1"/>
  <c r="E209" i="6"/>
  <c r="B407" i="6"/>
  <c r="D407" i="6"/>
  <c r="A408" i="6"/>
  <c r="H210" i="7" l="1"/>
  <c r="J210" i="7" s="1"/>
  <c r="E210" i="7"/>
  <c r="A408" i="7"/>
  <c r="D407" i="7"/>
  <c r="B407" i="7"/>
  <c r="D408" i="6"/>
  <c r="B408" i="6"/>
  <c r="A409" i="6"/>
  <c r="F209" i="6"/>
  <c r="G209" i="6" s="1"/>
  <c r="I209" i="6"/>
  <c r="C210" i="6" s="1"/>
  <c r="A409" i="7" l="1"/>
  <c r="D408" i="7"/>
  <c r="B408" i="7"/>
  <c r="F210" i="7"/>
  <c r="G210" i="7" s="1"/>
  <c r="I210" i="7"/>
  <c r="C211" i="7" s="1"/>
  <c r="B409" i="6"/>
  <c r="D409" i="6"/>
  <c r="A410" i="6"/>
  <c r="H210" i="6"/>
  <c r="J210" i="6" s="1"/>
  <c r="E210" i="6"/>
  <c r="B409" i="7" l="1"/>
  <c r="A410" i="7"/>
  <c r="D409" i="7"/>
  <c r="E211" i="7"/>
  <c r="H211" i="7"/>
  <c r="J211" i="7" s="1"/>
  <c r="F210" i="6"/>
  <c r="G210" i="6" s="1"/>
  <c r="I210" i="6"/>
  <c r="C211" i="6" s="1"/>
  <c r="D410" i="6"/>
  <c r="A411" i="6"/>
  <c r="B410" i="6"/>
  <c r="A411" i="7" l="1"/>
  <c r="B410" i="7"/>
  <c r="D410" i="7"/>
  <c r="F211" i="7"/>
  <c r="G211" i="7" s="1"/>
  <c r="I211" i="7" s="1"/>
  <c r="C212" i="7" s="1"/>
  <c r="B411" i="6"/>
  <c r="A412" i="6"/>
  <c r="D411" i="6"/>
  <c r="H211" i="6"/>
  <c r="J211" i="6" s="1"/>
  <c r="E211" i="6"/>
  <c r="H212" i="7" l="1"/>
  <c r="J212" i="7" s="1"/>
  <c r="E212" i="7"/>
  <c r="A412" i="7"/>
  <c r="D411" i="7"/>
  <c r="B411" i="7"/>
  <c r="I211" i="6"/>
  <c r="C212" i="6" s="1"/>
  <c r="F211" i="6"/>
  <c r="G211" i="6" s="1"/>
  <c r="D412" i="6"/>
  <c r="A413" i="6"/>
  <c r="B412" i="6"/>
  <c r="F212" i="7" l="1"/>
  <c r="G212" i="7" s="1"/>
  <c r="I212" i="7"/>
  <c r="C213" i="7" s="1"/>
  <c r="A413" i="7"/>
  <c r="D412" i="7"/>
  <c r="B412" i="7"/>
  <c r="H212" i="6"/>
  <c r="J212" i="6" s="1"/>
  <c r="E212" i="6"/>
  <c r="B413" i="6"/>
  <c r="D413" i="6"/>
  <c r="A414" i="6"/>
  <c r="E213" i="7" l="1"/>
  <c r="H213" i="7"/>
  <c r="J213" i="7" s="1"/>
  <c r="A414" i="7"/>
  <c r="B413" i="7"/>
  <c r="D413" i="7"/>
  <c r="I212" i="6"/>
  <c r="C213" i="6" s="1"/>
  <c r="F212" i="6"/>
  <c r="G212" i="6" s="1"/>
  <c r="D414" i="6"/>
  <c r="A415" i="6"/>
  <c r="B414" i="6"/>
  <c r="A415" i="7" l="1"/>
  <c r="B414" i="7"/>
  <c r="D414" i="7"/>
  <c r="I213" i="7"/>
  <c r="C214" i="7" s="1"/>
  <c r="F213" i="7"/>
  <c r="G213" i="7" s="1"/>
  <c r="B415" i="6"/>
  <c r="D415" i="6"/>
  <c r="A416" i="6"/>
  <c r="H213" i="6"/>
  <c r="J213" i="6" s="1"/>
  <c r="E213" i="6"/>
  <c r="A416" i="7" l="1"/>
  <c r="D415" i="7"/>
  <c r="B415" i="7"/>
  <c r="H214" i="7"/>
  <c r="J214" i="7" s="1"/>
  <c r="E214" i="7"/>
  <c r="D416" i="6"/>
  <c r="A417" i="6"/>
  <c r="B416" i="6"/>
  <c r="I213" i="6"/>
  <c r="C214" i="6" s="1"/>
  <c r="F213" i="6"/>
  <c r="G213" i="6" s="1"/>
  <c r="F214" i="7" l="1"/>
  <c r="G214" i="7" s="1"/>
  <c r="I214" i="7" s="1"/>
  <c r="C215" i="7" s="1"/>
  <c r="A417" i="7"/>
  <c r="D416" i="7"/>
  <c r="B416" i="7"/>
  <c r="H214" i="6"/>
  <c r="J214" i="6" s="1"/>
  <c r="E214" i="6"/>
  <c r="B417" i="6"/>
  <c r="D417" i="6"/>
  <c r="A418" i="6"/>
  <c r="E215" i="7" l="1"/>
  <c r="H215" i="7"/>
  <c r="J215" i="7" s="1"/>
  <c r="A418" i="7"/>
  <c r="B417" i="7"/>
  <c r="D417" i="7"/>
  <c r="D418" i="6"/>
  <c r="A419" i="6"/>
  <c r="B418" i="6"/>
  <c r="F214" i="6"/>
  <c r="G214" i="6" s="1"/>
  <c r="I214" i="6"/>
  <c r="C215" i="6" s="1"/>
  <c r="F215" i="7" l="1"/>
  <c r="G215" i="7" s="1"/>
  <c r="I215" i="7" s="1"/>
  <c r="C216" i="7" s="1"/>
  <c r="A419" i="7"/>
  <c r="B418" i="7"/>
  <c r="D418" i="7"/>
  <c r="B419" i="6"/>
  <c r="A420" i="6"/>
  <c r="D419" i="6"/>
  <c r="H215" i="6"/>
  <c r="J215" i="6" s="1"/>
  <c r="E215" i="6"/>
  <c r="E216" i="7" l="1"/>
  <c r="H216" i="7"/>
  <c r="J216" i="7" s="1"/>
  <c r="A420" i="7"/>
  <c r="D419" i="7"/>
  <c r="B419" i="7"/>
  <c r="I215" i="6"/>
  <c r="C216" i="6" s="1"/>
  <c r="F215" i="6"/>
  <c r="G215" i="6" s="1"/>
  <c r="D420" i="6"/>
  <c r="A421" i="6"/>
  <c r="B420" i="6"/>
  <c r="A421" i="7" l="1"/>
  <c r="D420" i="7"/>
  <c r="B420" i="7"/>
  <c r="F216" i="7"/>
  <c r="G216" i="7" s="1"/>
  <c r="I216" i="7" s="1"/>
  <c r="C217" i="7" s="1"/>
  <c r="B421" i="6"/>
  <c r="D421" i="6"/>
  <c r="A422" i="6"/>
  <c r="H216" i="6"/>
  <c r="J216" i="6" s="1"/>
  <c r="E216" i="6"/>
  <c r="H217" i="7" l="1"/>
  <c r="J217" i="7" s="1"/>
  <c r="E217" i="7"/>
  <c r="A422" i="7"/>
  <c r="D421" i="7"/>
  <c r="B421" i="7"/>
  <c r="I216" i="6"/>
  <c r="C217" i="6" s="1"/>
  <c r="F216" i="6"/>
  <c r="G216" i="6" s="1"/>
  <c r="D422" i="6"/>
  <c r="A423" i="6"/>
  <c r="B422" i="6"/>
  <c r="F217" i="7" l="1"/>
  <c r="G217" i="7" s="1"/>
  <c r="I217" i="7" s="1"/>
  <c r="C218" i="7" s="1"/>
  <c r="A423" i="7"/>
  <c r="B422" i="7"/>
  <c r="D422" i="7"/>
  <c r="B423" i="6"/>
  <c r="D423" i="6"/>
  <c r="A424" i="6"/>
  <c r="H217" i="6"/>
  <c r="J217" i="6" s="1"/>
  <c r="E217" i="6"/>
  <c r="E218" i="7" l="1"/>
  <c r="H218" i="7"/>
  <c r="J218" i="7" s="1"/>
  <c r="A424" i="7"/>
  <c r="D423" i="7"/>
  <c r="B423" i="7"/>
  <c r="F217" i="6"/>
  <c r="G217" i="6" s="1"/>
  <c r="I217" i="6"/>
  <c r="C218" i="6" s="1"/>
  <c r="D424" i="6"/>
  <c r="A425" i="6"/>
  <c r="B424" i="6"/>
  <c r="F218" i="7" l="1"/>
  <c r="G218" i="7" s="1"/>
  <c r="I218" i="7" s="1"/>
  <c r="C219" i="7" s="1"/>
  <c r="A425" i="7"/>
  <c r="B424" i="7"/>
  <c r="D424" i="7"/>
  <c r="H218" i="6"/>
  <c r="J218" i="6" s="1"/>
  <c r="E218" i="6"/>
  <c r="B425" i="6"/>
  <c r="D425" i="6"/>
  <c r="A426" i="6"/>
  <c r="H219" i="7" l="1"/>
  <c r="J219" i="7" s="1"/>
  <c r="E219" i="7"/>
  <c r="A426" i="7"/>
  <c r="B425" i="7"/>
  <c r="D425" i="7"/>
  <c r="F218" i="6"/>
  <c r="G218" i="6" s="1"/>
  <c r="I218" i="6"/>
  <c r="C219" i="6" s="1"/>
  <c r="D426" i="6"/>
  <c r="A427" i="6"/>
  <c r="B426" i="6"/>
  <c r="A427" i="7" l="1"/>
  <c r="B426" i="7"/>
  <c r="D426" i="7"/>
  <c r="F219" i="7"/>
  <c r="G219" i="7" s="1"/>
  <c r="I219" i="7" s="1"/>
  <c r="C220" i="7" s="1"/>
  <c r="B427" i="6"/>
  <c r="A428" i="6"/>
  <c r="D427" i="6"/>
  <c r="H219" i="6"/>
  <c r="J219" i="6" s="1"/>
  <c r="E219" i="6"/>
  <c r="E220" i="7" l="1"/>
  <c r="H220" i="7"/>
  <c r="J220" i="7" s="1"/>
  <c r="A428" i="7"/>
  <c r="D427" i="7"/>
  <c r="B427" i="7"/>
  <c r="D428" i="6"/>
  <c r="A429" i="6"/>
  <c r="B428" i="6"/>
  <c r="I219" i="6"/>
  <c r="C220" i="6" s="1"/>
  <c r="F219" i="6"/>
  <c r="G219" i="6" s="1"/>
  <c r="A429" i="7" l="1"/>
  <c r="B428" i="7"/>
  <c r="D428" i="7"/>
  <c r="F220" i="7"/>
  <c r="G220" i="7" s="1"/>
  <c r="I220" i="7" s="1"/>
  <c r="C221" i="7" s="1"/>
  <c r="B429" i="6"/>
  <c r="D429" i="6"/>
  <c r="A430" i="6"/>
  <c r="H220" i="6"/>
  <c r="J220" i="6" s="1"/>
  <c r="E220" i="6"/>
  <c r="E221" i="7" l="1"/>
  <c r="H221" i="7"/>
  <c r="J221" i="7" s="1"/>
  <c r="B429" i="7"/>
  <c r="A430" i="7"/>
  <c r="D429" i="7"/>
  <c r="I220" i="6"/>
  <c r="C221" i="6" s="1"/>
  <c r="F220" i="6"/>
  <c r="G220" i="6" s="1"/>
  <c r="D430" i="6"/>
  <c r="A431" i="6"/>
  <c r="B430" i="6"/>
  <c r="A431" i="7" l="1"/>
  <c r="B430" i="7"/>
  <c r="D430" i="7"/>
  <c r="F221" i="7"/>
  <c r="G221" i="7" s="1"/>
  <c r="I221" i="7" s="1"/>
  <c r="C222" i="7" s="1"/>
  <c r="B431" i="6"/>
  <c r="D431" i="6"/>
  <c r="A432" i="6"/>
  <c r="H221" i="6"/>
  <c r="J221" i="6" s="1"/>
  <c r="E221" i="6"/>
  <c r="H222" i="7" l="1"/>
  <c r="J222" i="7" s="1"/>
  <c r="E222" i="7"/>
  <c r="A432" i="7"/>
  <c r="B431" i="7"/>
  <c r="D431" i="7"/>
  <c r="D432" i="6"/>
  <c r="A433" i="6"/>
  <c r="B432" i="6"/>
  <c r="I221" i="6"/>
  <c r="C222" i="6" s="1"/>
  <c r="F221" i="6"/>
  <c r="G221" i="6" s="1"/>
  <c r="A433" i="7" l="1"/>
  <c r="D432" i="7"/>
  <c r="B432" i="7"/>
  <c r="F222" i="7"/>
  <c r="G222" i="7" s="1"/>
  <c r="I222" i="7"/>
  <c r="C223" i="7" s="1"/>
  <c r="H222" i="6"/>
  <c r="J222" i="6" s="1"/>
  <c r="E222" i="6"/>
  <c r="B433" i="6"/>
  <c r="D433" i="6"/>
  <c r="A434" i="6"/>
  <c r="E223" i="7" l="1"/>
  <c r="H223" i="7"/>
  <c r="J223" i="7" s="1"/>
  <c r="A434" i="7"/>
  <c r="D433" i="7"/>
  <c r="B433" i="7"/>
  <c r="F222" i="6"/>
  <c r="G222" i="6" s="1"/>
  <c r="I222" i="6"/>
  <c r="C223" i="6" s="1"/>
  <c r="D434" i="6"/>
  <c r="A435" i="6"/>
  <c r="B434" i="6"/>
  <c r="A435" i="7" l="1"/>
  <c r="B434" i="7"/>
  <c r="D434" i="7"/>
  <c r="F223" i="7"/>
  <c r="G223" i="7" s="1"/>
  <c r="I223" i="7" s="1"/>
  <c r="C224" i="7" s="1"/>
  <c r="B435" i="6"/>
  <c r="A436" i="6"/>
  <c r="D435" i="6"/>
  <c r="H223" i="6"/>
  <c r="J223" i="6" s="1"/>
  <c r="E223" i="6"/>
  <c r="H224" i="7" l="1"/>
  <c r="J224" i="7" s="1"/>
  <c r="E224" i="7"/>
  <c r="A436" i="7"/>
  <c r="D435" i="7"/>
  <c r="B435" i="7"/>
  <c r="I223" i="6"/>
  <c r="C224" i="6" s="1"/>
  <c r="F223" i="6"/>
  <c r="G223" i="6" s="1"/>
  <c r="D436" i="6"/>
  <c r="A437" i="6"/>
  <c r="B436" i="6"/>
  <c r="F224" i="7" l="1"/>
  <c r="G224" i="7" s="1"/>
  <c r="I224" i="7"/>
  <c r="C225" i="7" s="1"/>
  <c r="A437" i="7"/>
  <c r="B436" i="7"/>
  <c r="D436" i="7"/>
  <c r="B437" i="6"/>
  <c r="D437" i="6"/>
  <c r="A438" i="6"/>
  <c r="H224" i="6"/>
  <c r="J224" i="6" s="1"/>
  <c r="E224" i="6"/>
  <c r="E225" i="7" l="1"/>
  <c r="H225" i="7"/>
  <c r="J225" i="7" s="1"/>
  <c r="D437" i="7"/>
  <c r="A438" i="7"/>
  <c r="B437" i="7"/>
  <c r="D438" i="6"/>
  <c r="A439" i="6"/>
  <c r="B438" i="6"/>
  <c r="F224" i="6"/>
  <c r="G224" i="6" s="1"/>
  <c r="I224" i="6"/>
  <c r="C225" i="6" s="1"/>
  <c r="A439" i="7" l="1"/>
  <c r="B438" i="7"/>
  <c r="D438" i="7"/>
  <c r="F225" i="7"/>
  <c r="G225" i="7" s="1"/>
  <c r="I225" i="7"/>
  <c r="C226" i="7" s="1"/>
  <c r="B439" i="6"/>
  <c r="D439" i="6"/>
  <c r="A440" i="6"/>
  <c r="H225" i="6"/>
  <c r="J225" i="6" s="1"/>
  <c r="E225" i="6"/>
  <c r="H226" i="7" l="1"/>
  <c r="J226" i="7" s="1"/>
  <c r="E226" i="7"/>
  <c r="A440" i="7"/>
  <c r="D439" i="7"/>
  <c r="B439" i="7"/>
  <c r="D440" i="6"/>
  <c r="A441" i="6"/>
  <c r="B440" i="6"/>
  <c r="I225" i="6"/>
  <c r="C226" i="6" s="1"/>
  <c r="F225" i="6"/>
  <c r="G225" i="6" s="1"/>
  <c r="A441" i="7" l="1"/>
  <c r="D440" i="7"/>
  <c r="B440" i="7"/>
  <c r="F226" i="7"/>
  <c r="G226" i="7" s="1"/>
  <c r="I226" i="7" s="1"/>
  <c r="C227" i="7" s="1"/>
  <c r="B441" i="6"/>
  <c r="D441" i="6"/>
  <c r="A442" i="6"/>
  <c r="H226" i="6"/>
  <c r="J226" i="6" s="1"/>
  <c r="E226" i="6"/>
  <c r="E227" i="7" l="1"/>
  <c r="H227" i="7"/>
  <c r="J227" i="7" s="1"/>
  <c r="D441" i="7"/>
  <c r="A442" i="7"/>
  <c r="B441" i="7"/>
  <c r="F226" i="6"/>
  <c r="G226" i="6" s="1"/>
  <c r="I226" i="6"/>
  <c r="C227" i="6" s="1"/>
  <c r="D442" i="6"/>
  <c r="A443" i="6"/>
  <c r="B442" i="6"/>
  <c r="B442" i="7" l="1"/>
  <c r="A443" i="7"/>
  <c r="D442" i="7"/>
  <c r="F227" i="7"/>
  <c r="G227" i="7" s="1"/>
  <c r="I227" i="7" s="1"/>
  <c r="C228" i="7" s="1"/>
  <c r="B443" i="6"/>
  <c r="A444" i="6"/>
  <c r="D443" i="6"/>
  <c r="H227" i="6"/>
  <c r="J227" i="6" s="1"/>
  <c r="E227" i="6"/>
  <c r="H228" i="7" l="1"/>
  <c r="J228" i="7" s="1"/>
  <c r="E228" i="7"/>
  <c r="A444" i="7"/>
  <c r="D443" i="7"/>
  <c r="B443" i="7"/>
  <c r="I227" i="6"/>
  <c r="C228" i="6" s="1"/>
  <c r="F227" i="6"/>
  <c r="G227" i="6" s="1"/>
  <c r="D444" i="6"/>
  <c r="A445" i="6"/>
  <c r="B444" i="6"/>
  <c r="A445" i="7" l="1"/>
  <c r="B444" i="7"/>
  <c r="D444" i="7"/>
  <c r="F228" i="7"/>
  <c r="G228" i="7" s="1"/>
  <c r="I228" i="7"/>
  <c r="C229" i="7" s="1"/>
  <c r="B445" i="6"/>
  <c r="D445" i="6"/>
  <c r="A446" i="6"/>
  <c r="H228" i="6"/>
  <c r="J228" i="6" s="1"/>
  <c r="E228" i="6"/>
  <c r="A446" i="7" l="1"/>
  <c r="D445" i="7"/>
  <c r="B445" i="7"/>
  <c r="H229" i="7"/>
  <c r="J229" i="7" s="1"/>
  <c r="E229" i="7"/>
  <c r="D446" i="6"/>
  <c r="A447" i="6"/>
  <c r="B446" i="6"/>
  <c r="I228" i="6"/>
  <c r="C229" i="6" s="1"/>
  <c r="F228" i="6"/>
  <c r="G228" i="6" s="1"/>
  <c r="F229" i="7" l="1"/>
  <c r="G229" i="7" s="1"/>
  <c r="I229" i="7"/>
  <c r="C230" i="7" s="1"/>
  <c r="B446" i="7"/>
  <c r="A447" i="7"/>
  <c r="D446" i="7"/>
  <c r="B447" i="6"/>
  <c r="D447" i="6"/>
  <c r="A448" i="6"/>
  <c r="H229" i="6"/>
  <c r="J229" i="6" s="1"/>
  <c r="E229" i="6"/>
  <c r="H230" i="7" l="1"/>
  <c r="J230" i="7" s="1"/>
  <c r="E230" i="7"/>
  <c r="A448" i="7"/>
  <c r="D447" i="7"/>
  <c r="B447" i="7"/>
  <c r="I229" i="6"/>
  <c r="C230" i="6" s="1"/>
  <c r="F229" i="6"/>
  <c r="G229" i="6" s="1"/>
  <c r="D448" i="6"/>
  <c r="A449" i="6"/>
  <c r="B448" i="6"/>
  <c r="B448" i="7" l="1"/>
  <c r="A449" i="7"/>
  <c r="D448" i="7"/>
  <c r="F230" i="7"/>
  <c r="G230" i="7" s="1"/>
  <c r="I230" i="7"/>
  <c r="C231" i="7" s="1"/>
  <c r="H230" i="6"/>
  <c r="J230" i="6" s="1"/>
  <c r="E230" i="6"/>
  <c r="B449" i="6"/>
  <c r="D449" i="6"/>
  <c r="A450" i="6"/>
  <c r="B449" i="7" l="1"/>
  <c r="A450" i="7"/>
  <c r="D449" i="7"/>
  <c r="E231" i="7"/>
  <c r="H231" i="7"/>
  <c r="J231" i="7" s="1"/>
  <c r="F230" i="6"/>
  <c r="G230" i="6" s="1"/>
  <c r="I230" i="6"/>
  <c r="C231" i="6" s="1"/>
  <c r="D450" i="6"/>
  <c r="A451" i="6"/>
  <c r="B450" i="6"/>
  <c r="B450" i="7" l="1"/>
  <c r="A451" i="7"/>
  <c r="D450" i="7"/>
  <c r="I231" i="7"/>
  <c r="C232" i="7" s="1"/>
  <c r="F231" i="7"/>
  <c r="G231" i="7" s="1"/>
  <c r="H231" i="6"/>
  <c r="J231" i="6" s="1"/>
  <c r="E231" i="6"/>
  <c r="A452" i="6"/>
  <c r="B451" i="6"/>
  <c r="D451" i="6"/>
  <c r="H232" i="7" l="1"/>
  <c r="J232" i="7" s="1"/>
  <c r="E232" i="7"/>
  <c r="D451" i="7"/>
  <c r="A452" i="7"/>
  <c r="B451" i="7"/>
  <c r="I231" i="6"/>
  <c r="C232" i="6" s="1"/>
  <c r="F231" i="6"/>
  <c r="G231" i="6" s="1"/>
  <c r="A453" i="6"/>
  <c r="B452" i="6"/>
  <c r="D452" i="6"/>
  <c r="B452" i="7" l="1"/>
  <c r="A453" i="7"/>
  <c r="D452" i="7"/>
  <c r="I232" i="7"/>
  <c r="C233" i="7" s="1"/>
  <c r="F232" i="7"/>
  <c r="G232" i="7" s="1"/>
  <c r="H232" i="6"/>
  <c r="J232" i="6" s="1"/>
  <c r="E232" i="6"/>
  <c r="D453" i="6"/>
  <c r="A454" i="6"/>
  <c r="B453" i="6"/>
  <c r="H233" i="7" l="1"/>
  <c r="J233" i="7" s="1"/>
  <c r="E233" i="7"/>
  <c r="A454" i="7"/>
  <c r="D453" i="7"/>
  <c r="B453" i="7"/>
  <c r="A455" i="6"/>
  <c r="B454" i="6"/>
  <c r="D454" i="6"/>
  <c r="F232" i="6"/>
  <c r="G232" i="6" s="1"/>
  <c r="I232" i="6"/>
  <c r="C233" i="6" s="1"/>
  <c r="F233" i="7" l="1"/>
  <c r="G233" i="7" s="1"/>
  <c r="I233" i="7" s="1"/>
  <c r="C234" i="7" s="1"/>
  <c r="B454" i="7"/>
  <c r="A455" i="7"/>
  <c r="D454" i="7"/>
  <c r="H233" i="6"/>
  <c r="J233" i="6" s="1"/>
  <c r="E233" i="6"/>
  <c r="D455" i="6"/>
  <c r="A456" i="6"/>
  <c r="B455" i="6"/>
  <c r="H234" i="7" l="1"/>
  <c r="J234" i="7" s="1"/>
  <c r="E234" i="7"/>
  <c r="A456" i="7"/>
  <c r="B455" i="7"/>
  <c r="D455" i="7"/>
  <c r="I233" i="6"/>
  <c r="C234" i="6" s="1"/>
  <c r="F233" i="6"/>
  <c r="G233" i="6" s="1"/>
  <c r="A457" i="6"/>
  <c r="B456" i="6"/>
  <c r="D456" i="6"/>
  <c r="I234" i="7" l="1"/>
  <c r="C235" i="7" s="1"/>
  <c r="F234" i="7"/>
  <c r="G234" i="7" s="1"/>
  <c r="B456" i="7"/>
  <c r="A457" i="7"/>
  <c r="D456" i="7"/>
  <c r="D457" i="6"/>
  <c r="A458" i="6"/>
  <c r="B457" i="6"/>
  <c r="H234" i="6"/>
  <c r="J234" i="6" s="1"/>
  <c r="E234" i="6"/>
  <c r="A458" i="7" l="1"/>
  <c r="B457" i="7"/>
  <c r="D457" i="7"/>
  <c r="H235" i="7"/>
  <c r="J235" i="7" s="1"/>
  <c r="E235" i="7"/>
  <c r="F234" i="6"/>
  <c r="G234" i="6" s="1"/>
  <c r="I234" i="6"/>
  <c r="C235" i="6" s="1"/>
  <c r="A459" i="6"/>
  <c r="B458" i="6"/>
  <c r="D458" i="6"/>
  <c r="B458" i="7" l="1"/>
  <c r="A459" i="7"/>
  <c r="D458" i="7"/>
  <c r="I235" i="7"/>
  <c r="C236" i="7" s="1"/>
  <c r="F235" i="7"/>
  <c r="G235" i="7" s="1"/>
  <c r="H235" i="6"/>
  <c r="J235" i="6" s="1"/>
  <c r="E235" i="6"/>
  <c r="D459" i="6"/>
  <c r="B459" i="6"/>
  <c r="A460" i="6"/>
  <c r="D459" i="7" l="1"/>
  <c r="A460" i="7"/>
  <c r="B459" i="7"/>
  <c r="H236" i="7"/>
  <c r="J236" i="7" s="1"/>
  <c r="E236" i="7"/>
  <c r="A461" i="6"/>
  <c r="B460" i="6"/>
  <c r="D460" i="6"/>
  <c r="I235" i="6"/>
  <c r="C236" i="6" s="1"/>
  <c r="F235" i="6"/>
  <c r="G235" i="6" s="1"/>
  <c r="B460" i="7" l="1"/>
  <c r="A461" i="7"/>
  <c r="D460" i="7"/>
  <c r="F236" i="7"/>
  <c r="G236" i="7" s="1"/>
  <c r="I236" i="7"/>
  <c r="C237" i="7" s="1"/>
  <c r="H236" i="6"/>
  <c r="J236" i="6" s="1"/>
  <c r="E236" i="6"/>
  <c r="D461" i="6"/>
  <c r="A462" i="6"/>
  <c r="B461" i="6"/>
  <c r="A462" i="7" l="1"/>
  <c r="D461" i="7"/>
  <c r="B461" i="7"/>
  <c r="E237" i="7"/>
  <c r="H237" i="7"/>
  <c r="J237" i="7" s="1"/>
  <c r="A463" i="6"/>
  <c r="B462" i="6"/>
  <c r="D462" i="6"/>
  <c r="I236" i="6"/>
  <c r="C237" i="6" s="1"/>
  <c r="F236" i="6"/>
  <c r="G236" i="6" s="1"/>
  <c r="B462" i="7" l="1"/>
  <c r="A463" i="7"/>
  <c r="D462" i="7"/>
  <c r="F237" i="7"/>
  <c r="G237" i="7" s="1"/>
  <c r="I237" i="7" s="1"/>
  <c r="C238" i="7" s="1"/>
  <c r="H237" i="6"/>
  <c r="J237" i="6" s="1"/>
  <c r="E237" i="6"/>
  <c r="D463" i="6"/>
  <c r="A464" i="6"/>
  <c r="B463" i="6"/>
  <c r="H238" i="7" l="1"/>
  <c r="J238" i="7" s="1"/>
  <c r="E238" i="7"/>
  <c r="D463" i="7"/>
  <c r="A464" i="7"/>
  <c r="B463" i="7"/>
  <c r="I237" i="6"/>
  <c r="C238" i="6" s="1"/>
  <c r="F237" i="6"/>
  <c r="G237" i="6" s="1"/>
  <c r="D464" i="6"/>
  <c r="B464" i="6"/>
  <c r="A465" i="6"/>
  <c r="I238" i="7" l="1"/>
  <c r="C239" i="7" s="1"/>
  <c r="F238" i="7"/>
  <c r="G238" i="7" s="1"/>
  <c r="A465" i="7"/>
  <c r="D464" i="7"/>
  <c r="B464" i="7"/>
  <c r="B465" i="6"/>
  <c r="D465" i="6"/>
  <c r="A466" i="6"/>
  <c r="H238" i="6"/>
  <c r="J238" i="6" s="1"/>
  <c r="E238" i="6"/>
  <c r="B465" i="7" l="1"/>
  <c r="A466" i="7"/>
  <c r="D465" i="7"/>
  <c r="E239" i="7"/>
  <c r="H239" i="7"/>
  <c r="J239" i="7" s="1"/>
  <c r="F238" i="6"/>
  <c r="G238" i="6" s="1"/>
  <c r="I238" i="6"/>
  <c r="C239" i="6" s="1"/>
  <c r="D466" i="6"/>
  <c r="B466" i="6"/>
  <c r="A467" i="6"/>
  <c r="A467" i="7" l="1"/>
  <c r="D466" i="7"/>
  <c r="B466" i="7"/>
  <c r="F239" i="7"/>
  <c r="G239" i="7" s="1"/>
  <c r="I239" i="7" s="1"/>
  <c r="C240" i="7" s="1"/>
  <c r="B467" i="6"/>
  <c r="A468" i="6"/>
  <c r="D467" i="6"/>
  <c r="H239" i="6"/>
  <c r="J239" i="6" s="1"/>
  <c r="E239" i="6"/>
  <c r="H240" i="7" l="1"/>
  <c r="J240" i="7" s="1"/>
  <c r="E240" i="7"/>
  <c r="A468" i="7"/>
  <c r="B467" i="7"/>
  <c r="D467" i="7"/>
  <c r="I239" i="6"/>
  <c r="C240" i="6" s="1"/>
  <c r="F239" i="6"/>
  <c r="G239" i="6" s="1"/>
  <c r="D468" i="6"/>
  <c r="A469" i="6"/>
  <c r="B468" i="6"/>
  <c r="F240" i="7" l="1"/>
  <c r="G240" i="7" s="1"/>
  <c r="I240" i="7"/>
  <c r="C241" i="7" s="1"/>
  <c r="A469" i="7"/>
  <c r="D468" i="7"/>
  <c r="B468" i="7"/>
  <c r="H240" i="6"/>
  <c r="J240" i="6" s="1"/>
  <c r="E240" i="6"/>
  <c r="B469" i="6"/>
  <c r="A470" i="6"/>
  <c r="D469" i="6"/>
  <c r="H241" i="7" l="1"/>
  <c r="J241" i="7" s="1"/>
  <c r="E241" i="7"/>
  <c r="A470" i="7"/>
  <c r="B469" i="7"/>
  <c r="D469" i="7"/>
  <c r="D470" i="6"/>
  <c r="B470" i="6"/>
  <c r="A471" i="6"/>
  <c r="I240" i="6"/>
  <c r="C241" i="6" s="1"/>
  <c r="F240" i="6"/>
  <c r="G240" i="6" s="1"/>
  <c r="I241" i="7" l="1"/>
  <c r="C242" i="7" s="1"/>
  <c r="F241" i="7"/>
  <c r="G241" i="7" s="1"/>
  <c r="A471" i="7"/>
  <c r="D470" i="7"/>
  <c r="B470" i="7"/>
  <c r="H241" i="6"/>
  <c r="J241" i="6" s="1"/>
  <c r="E241" i="6"/>
  <c r="B471" i="6"/>
  <c r="A472" i="6"/>
  <c r="D471" i="6"/>
  <c r="B471" i="7" l="1"/>
  <c r="A472" i="7"/>
  <c r="D471" i="7"/>
  <c r="H242" i="7"/>
  <c r="J242" i="7" s="1"/>
  <c r="E242" i="7"/>
  <c r="F241" i="6"/>
  <c r="G241" i="6" s="1"/>
  <c r="I241" i="6"/>
  <c r="C242" i="6" s="1"/>
  <c r="D472" i="6"/>
  <c r="B472" i="6"/>
  <c r="A473" i="6"/>
  <c r="F242" i="7" l="1"/>
  <c r="G242" i="7" s="1"/>
  <c r="I242" i="7" s="1"/>
  <c r="C243" i="7" s="1"/>
  <c r="A473" i="7"/>
  <c r="D472" i="7"/>
  <c r="B472" i="7"/>
  <c r="H242" i="6"/>
  <c r="J242" i="6" s="1"/>
  <c r="E242" i="6"/>
  <c r="B473" i="6"/>
  <c r="D473" i="6"/>
  <c r="A474" i="6"/>
  <c r="H243" i="7" l="1"/>
  <c r="J243" i="7" s="1"/>
  <c r="E243" i="7"/>
  <c r="A474" i="7"/>
  <c r="B473" i="7"/>
  <c r="D473" i="7"/>
  <c r="F242" i="6"/>
  <c r="G242" i="6" s="1"/>
  <c r="I242" i="6"/>
  <c r="C243" i="6" s="1"/>
  <c r="D474" i="6"/>
  <c r="B474" i="6"/>
  <c r="A475" i="6"/>
  <c r="F243" i="7" l="1"/>
  <c r="G243" i="7" s="1"/>
  <c r="I243" i="7" s="1"/>
  <c r="C244" i="7" s="1"/>
  <c r="A475" i="7"/>
  <c r="D474" i="7"/>
  <c r="B474" i="7"/>
  <c r="H243" i="6"/>
  <c r="J243" i="6" s="1"/>
  <c r="E243" i="6"/>
  <c r="B475" i="6"/>
  <c r="A476" i="6"/>
  <c r="D475" i="6"/>
  <c r="H244" i="7" l="1"/>
  <c r="J244" i="7" s="1"/>
  <c r="E244" i="7"/>
  <c r="A476" i="7"/>
  <c r="B475" i="7"/>
  <c r="D475" i="7"/>
  <c r="I243" i="6"/>
  <c r="C244" i="6" s="1"/>
  <c r="F243" i="6"/>
  <c r="G243" i="6" s="1"/>
  <c r="D476" i="6"/>
  <c r="A477" i="6"/>
  <c r="B476" i="6"/>
  <c r="F244" i="7" l="1"/>
  <c r="G244" i="7" s="1"/>
  <c r="I244" i="7"/>
  <c r="C245" i="7" s="1"/>
  <c r="A477" i="7"/>
  <c r="D476" i="7"/>
  <c r="B476" i="7"/>
  <c r="B477" i="6"/>
  <c r="A478" i="6"/>
  <c r="D477" i="6"/>
  <c r="H244" i="6"/>
  <c r="J244" i="6" s="1"/>
  <c r="E244" i="6"/>
  <c r="H245" i="7" l="1"/>
  <c r="J245" i="7" s="1"/>
  <c r="E245" i="7"/>
  <c r="A478" i="7"/>
  <c r="B477" i="7"/>
  <c r="D477" i="7"/>
  <c r="D478" i="6"/>
  <c r="B478" i="6"/>
  <c r="A479" i="6"/>
  <c r="F244" i="6"/>
  <c r="G244" i="6" s="1"/>
  <c r="I244" i="6"/>
  <c r="C245" i="6" s="1"/>
  <c r="A479" i="7" l="1"/>
  <c r="B478" i="7"/>
  <c r="D478" i="7"/>
  <c r="F245" i="7"/>
  <c r="G245" i="7" s="1"/>
  <c r="I245" i="7"/>
  <c r="C246" i="7" s="1"/>
  <c r="B479" i="6"/>
  <c r="D479" i="6"/>
  <c r="A480" i="6"/>
  <c r="H245" i="6"/>
  <c r="J245" i="6" s="1"/>
  <c r="E245" i="6"/>
  <c r="A480" i="7" l="1"/>
  <c r="B479" i="7"/>
  <c r="D479" i="7"/>
  <c r="H246" i="7"/>
  <c r="J246" i="7" s="1"/>
  <c r="E246" i="7"/>
  <c r="I245" i="6"/>
  <c r="C246" i="6" s="1"/>
  <c r="F245" i="6"/>
  <c r="G245" i="6" s="1"/>
  <c r="D480" i="6"/>
  <c r="B480" i="6"/>
  <c r="A481" i="6"/>
  <c r="A481" i="7" l="1"/>
  <c r="D480" i="7"/>
  <c r="B480" i="7"/>
  <c r="F246" i="7"/>
  <c r="G246" i="7" s="1"/>
  <c r="I246" i="7" s="1"/>
  <c r="C247" i="7" s="1"/>
  <c r="E246" i="6"/>
  <c r="H246" i="6"/>
  <c r="J246" i="6" s="1"/>
  <c r="B481" i="6"/>
  <c r="D481" i="6"/>
  <c r="A482" i="6"/>
  <c r="E247" i="7" l="1"/>
  <c r="H247" i="7"/>
  <c r="J247" i="7" s="1"/>
  <c r="A482" i="7"/>
  <c r="B481" i="7"/>
  <c r="D481" i="7"/>
  <c r="D482" i="6"/>
  <c r="A483" i="6"/>
  <c r="B482" i="6"/>
  <c r="F246" i="6"/>
  <c r="G246" i="6" s="1"/>
  <c r="I246" i="6"/>
  <c r="C247" i="6" s="1"/>
  <c r="A483" i="7" l="1"/>
  <c r="D482" i="7"/>
  <c r="B482" i="7"/>
  <c r="F247" i="7"/>
  <c r="G247" i="7" s="1"/>
  <c r="I247" i="7" s="1"/>
  <c r="C248" i="7" s="1"/>
  <c r="B483" i="6"/>
  <c r="D483" i="6"/>
  <c r="A484" i="6"/>
  <c r="H247" i="6"/>
  <c r="J247" i="6" s="1"/>
  <c r="E247" i="6"/>
  <c r="H248" i="7" l="1"/>
  <c r="J248" i="7" s="1"/>
  <c r="E248" i="7"/>
  <c r="A484" i="7"/>
  <c r="B483" i="7"/>
  <c r="D483" i="7"/>
  <c r="I247" i="6"/>
  <c r="C248" i="6" s="1"/>
  <c r="F247" i="6"/>
  <c r="G247" i="6" s="1"/>
  <c r="D484" i="6"/>
  <c r="A485" i="6"/>
  <c r="B484" i="6"/>
  <c r="I248" i="7" l="1"/>
  <c r="C249" i="7" s="1"/>
  <c r="F248" i="7"/>
  <c r="G248" i="7" s="1"/>
  <c r="A485" i="7"/>
  <c r="D484" i="7"/>
  <c r="B484" i="7"/>
  <c r="H248" i="6"/>
  <c r="J248" i="6" s="1"/>
  <c r="E248" i="6"/>
  <c r="B485" i="6"/>
  <c r="A486" i="6"/>
  <c r="D485" i="6"/>
  <c r="B485" i="7" l="1"/>
  <c r="A486" i="7"/>
  <c r="D485" i="7"/>
  <c r="H249" i="7"/>
  <c r="J249" i="7" s="1"/>
  <c r="E249" i="7"/>
  <c r="D486" i="6"/>
  <c r="A487" i="6"/>
  <c r="B486" i="6"/>
  <c r="F248" i="6"/>
  <c r="G248" i="6" s="1"/>
  <c r="I248" i="6"/>
  <c r="C249" i="6" s="1"/>
  <c r="F249" i="7" l="1"/>
  <c r="G249" i="7" s="1"/>
  <c r="I249" i="7" s="1"/>
  <c r="C250" i="7" s="1"/>
  <c r="A487" i="7"/>
  <c r="D486" i="7"/>
  <c r="B486" i="7"/>
  <c r="H249" i="6"/>
  <c r="J249" i="6" s="1"/>
  <c r="E249" i="6"/>
  <c r="B487" i="6"/>
  <c r="D487" i="6"/>
  <c r="A488" i="6"/>
  <c r="H250" i="7" l="1"/>
  <c r="J250" i="7" s="1"/>
  <c r="E250" i="7"/>
  <c r="B487" i="7"/>
  <c r="A488" i="7"/>
  <c r="D487" i="7"/>
  <c r="I249" i="6"/>
  <c r="C250" i="6" s="1"/>
  <c r="F249" i="6"/>
  <c r="G249" i="6" s="1"/>
  <c r="D488" i="6"/>
  <c r="A489" i="6"/>
  <c r="B488" i="6"/>
  <c r="A489" i="7" l="1"/>
  <c r="B488" i="7"/>
  <c r="D488" i="7"/>
  <c r="F250" i="7"/>
  <c r="G250" i="7" s="1"/>
  <c r="I250" i="7" s="1"/>
  <c r="C251" i="7" s="1"/>
  <c r="H250" i="6"/>
  <c r="J250" i="6" s="1"/>
  <c r="E250" i="6"/>
  <c r="B489" i="6"/>
  <c r="D489" i="6"/>
  <c r="A490" i="6"/>
  <c r="H251" i="7" l="1"/>
  <c r="J251" i="7" s="1"/>
  <c r="E251" i="7"/>
  <c r="A490" i="7"/>
  <c r="B489" i="7"/>
  <c r="D489" i="7"/>
  <c r="D490" i="6"/>
  <c r="A491" i="6"/>
  <c r="B490" i="6"/>
  <c r="F250" i="6"/>
  <c r="G250" i="6" s="1"/>
  <c r="I250" i="6"/>
  <c r="C251" i="6" s="1"/>
  <c r="A491" i="7" l="1"/>
  <c r="D490" i="7"/>
  <c r="B490" i="7"/>
  <c r="I251" i="7"/>
  <c r="C252" i="7" s="1"/>
  <c r="F251" i="7"/>
  <c r="G251" i="7" s="1"/>
  <c r="E251" i="6"/>
  <c r="H251" i="6"/>
  <c r="J251" i="6" s="1"/>
  <c r="B491" i="6"/>
  <c r="D491" i="6"/>
  <c r="A492" i="6"/>
  <c r="B491" i="7" l="1"/>
  <c r="A492" i="7"/>
  <c r="D491" i="7"/>
  <c r="H252" i="7"/>
  <c r="J252" i="7" s="1"/>
  <c r="E252" i="7"/>
  <c r="I251" i="6"/>
  <c r="C252" i="6" s="1"/>
  <c r="F251" i="6"/>
  <c r="G251" i="6" s="1"/>
  <c r="D492" i="6"/>
  <c r="A493" i="6"/>
  <c r="B492" i="6"/>
  <c r="F252" i="7" l="1"/>
  <c r="G252" i="7" s="1"/>
  <c r="I252" i="7" s="1"/>
  <c r="C253" i="7" s="1"/>
  <c r="A493" i="7"/>
  <c r="D492" i="7"/>
  <c r="B492" i="7"/>
  <c r="B493" i="6"/>
  <c r="A494" i="6"/>
  <c r="D493" i="6"/>
  <c r="E252" i="6"/>
  <c r="H252" i="6"/>
  <c r="J252" i="6" s="1"/>
  <c r="H253" i="7" l="1"/>
  <c r="J253" i="7" s="1"/>
  <c r="E253" i="7"/>
  <c r="B493" i="7"/>
  <c r="A494" i="7"/>
  <c r="D493" i="7"/>
  <c r="D494" i="6"/>
  <c r="A495" i="6"/>
  <c r="B494" i="6"/>
  <c r="I252" i="6"/>
  <c r="C253" i="6" s="1"/>
  <c r="F252" i="6"/>
  <c r="G252" i="6" s="1"/>
  <c r="F253" i="7" l="1"/>
  <c r="G253" i="7" s="1"/>
  <c r="I253" i="7" s="1"/>
  <c r="C254" i="7" s="1"/>
  <c r="A495" i="7"/>
  <c r="B494" i="7"/>
  <c r="D494" i="7"/>
  <c r="B495" i="6"/>
  <c r="D495" i="6"/>
  <c r="A496" i="6"/>
  <c r="H253" i="6"/>
  <c r="J253" i="6" s="1"/>
  <c r="E253" i="6"/>
  <c r="H254" i="7" l="1"/>
  <c r="J254" i="7" s="1"/>
  <c r="E254" i="7"/>
  <c r="B495" i="7"/>
  <c r="A496" i="7"/>
  <c r="D495" i="7"/>
  <c r="D496" i="6"/>
  <c r="A497" i="6"/>
  <c r="B496" i="6"/>
  <c r="F253" i="6"/>
  <c r="G253" i="6" s="1"/>
  <c r="I253" i="6"/>
  <c r="C254" i="6" s="1"/>
  <c r="A497" i="7" l="1"/>
  <c r="B496" i="7"/>
  <c r="D496" i="7"/>
  <c r="I254" i="7"/>
  <c r="C255" i="7" s="1"/>
  <c r="F254" i="7"/>
  <c r="G254" i="7" s="1"/>
  <c r="B497" i="6"/>
  <c r="D497" i="6"/>
  <c r="H254" i="6"/>
  <c r="J254" i="6" s="1"/>
  <c r="E254" i="6"/>
  <c r="E255" i="7" l="1"/>
  <c r="H255" i="7"/>
  <c r="J255" i="7" s="1"/>
  <c r="B497" i="7"/>
  <c r="D497" i="7"/>
  <c r="I254" i="6"/>
  <c r="C255" i="6" s="1"/>
  <c r="F254" i="6"/>
  <c r="G254" i="6" s="1"/>
  <c r="F255" i="7" l="1"/>
  <c r="G255" i="7" s="1"/>
  <c r="I255" i="7" s="1"/>
  <c r="C256" i="7" s="1"/>
  <c r="H255" i="6"/>
  <c r="J255" i="6" s="1"/>
  <c r="E255" i="6"/>
  <c r="H256" i="7" l="1"/>
  <c r="J256" i="7" s="1"/>
  <c r="E256" i="7"/>
  <c r="F255" i="6"/>
  <c r="G255" i="6" s="1"/>
  <c r="I255" i="6"/>
  <c r="C256" i="6" s="1"/>
  <c r="F256" i="7" l="1"/>
  <c r="G256" i="7" s="1"/>
  <c r="I256" i="7" s="1"/>
  <c r="C257" i="7" s="1"/>
  <c r="H256" i="6"/>
  <c r="J256" i="6" s="1"/>
  <c r="E256" i="6"/>
  <c r="E257" i="7" l="1"/>
  <c r="H257" i="7"/>
  <c r="J257" i="7" s="1"/>
  <c r="F256" i="6"/>
  <c r="G256" i="6" s="1"/>
  <c r="I256" i="6"/>
  <c r="C257" i="6" s="1"/>
  <c r="F257" i="7" l="1"/>
  <c r="G257" i="7" s="1"/>
  <c r="I257" i="7" s="1"/>
  <c r="C258" i="7" s="1"/>
  <c r="H257" i="6"/>
  <c r="J257" i="6" s="1"/>
  <c r="E257" i="6"/>
  <c r="H258" i="7" l="1"/>
  <c r="J258" i="7" s="1"/>
  <c r="E258" i="7"/>
  <c r="I257" i="6"/>
  <c r="C258" i="6" s="1"/>
  <c r="F257" i="6"/>
  <c r="G257" i="6" s="1"/>
  <c r="F258" i="7" l="1"/>
  <c r="G258" i="7" s="1"/>
  <c r="I258" i="7" s="1"/>
  <c r="C259" i="7" s="1"/>
  <c r="E258" i="6"/>
  <c r="H258" i="6"/>
  <c r="J258" i="6" s="1"/>
  <c r="H259" i="7" l="1"/>
  <c r="J259" i="7" s="1"/>
  <c r="E259" i="7"/>
  <c r="F258" i="6"/>
  <c r="G258" i="6" s="1"/>
  <c r="I258" i="6"/>
  <c r="C259" i="6" s="1"/>
  <c r="F259" i="7" l="1"/>
  <c r="G259" i="7" s="1"/>
  <c r="I259" i="7" s="1"/>
  <c r="C260" i="7" s="1"/>
  <c r="H259" i="6"/>
  <c r="J259" i="6" s="1"/>
  <c r="E259" i="6"/>
  <c r="H260" i="7" l="1"/>
  <c r="J260" i="7" s="1"/>
  <c r="E260" i="7"/>
  <c r="I259" i="6"/>
  <c r="C260" i="6" s="1"/>
  <c r="F259" i="6"/>
  <c r="G259" i="6" s="1"/>
  <c r="F260" i="7" l="1"/>
  <c r="G260" i="7" s="1"/>
  <c r="I260" i="7" s="1"/>
  <c r="C261" i="7" s="1"/>
  <c r="H260" i="6"/>
  <c r="J260" i="6" s="1"/>
  <c r="E260" i="6"/>
  <c r="H261" i="7" l="1"/>
  <c r="J261" i="7" s="1"/>
  <c r="E261" i="7"/>
  <c r="F260" i="6"/>
  <c r="G260" i="6" s="1"/>
  <c r="I260" i="6"/>
  <c r="C261" i="6" s="1"/>
  <c r="F261" i="7" l="1"/>
  <c r="G261" i="7" s="1"/>
  <c r="I261" i="7" s="1"/>
  <c r="C262" i="7" s="1"/>
  <c r="E261" i="6"/>
  <c r="H261" i="6"/>
  <c r="J261" i="6" s="1"/>
  <c r="H262" i="7" l="1"/>
  <c r="J262" i="7" s="1"/>
  <c r="E262" i="7"/>
  <c r="I261" i="6"/>
  <c r="C262" i="6" s="1"/>
  <c r="F261" i="6"/>
  <c r="G261" i="6" s="1"/>
  <c r="F262" i="7" l="1"/>
  <c r="G262" i="7" s="1"/>
  <c r="I262" i="7" s="1"/>
  <c r="C263" i="7" s="1"/>
  <c r="E262" i="6"/>
  <c r="H262" i="6"/>
  <c r="J262" i="6" s="1"/>
  <c r="H263" i="7" l="1"/>
  <c r="J263" i="7" s="1"/>
  <c r="E263" i="7"/>
  <c r="F262" i="6"/>
  <c r="G262" i="6" s="1"/>
  <c r="I262" i="6"/>
  <c r="C263" i="6" s="1"/>
  <c r="I263" i="7" l="1"/>
  <c r="C264" i="7" s="1"/>
  <c r="F263" i="7"/>
  <c r="G263" i="7" s="1"/>
  <c r="H263" i="6"/>
  <c r="J263" i="6" s="1"/>
  <c r="E263" i="6"/>
  <c r="H264" i="7" l="1"/>
  <c r="J264" i="7" s="1"/>
  <c r="E264" i="7"/>
  <c r="I263" i="6"/>
  <c r="C264" i="6" s="1"/>
  <c r="F263" i="6"/>
  <c r="G263" i="6" s="1"/>
  <c r="I264" i="7" l="1"/>
  <c r="C265" i="7" s="1"/>
  <c r="F264" i="7"/>
  <c r="G264" i="7" s="1"/>
  <c r="H264" i="6"/>
  <c r="J264" i="6" s="1"/>
  <c r="E264" i="6"/>
  <c r="H265" i="7" l="1"/>
  <c r="J265" i="7" s="1"/>
  <c r="E265" i="7"/>
  <c r="I264" i="6"/>
  <c r="C265" i="6" s="1"/>
  <c r="F264" i="6"/>
  <c r="G264" i="6" s="1"/>
  <c r="F265" i="7" l="1"/>
  <c r="G265" i="7" s="1"/>
  <c r="I265" i="7" s="1"/>
  <c r="C266" i="7" s="1"/>
  <c r="H265" i="6"/>
  <c r="J265" i="6" s="1"/>
  <c r="E265" i="6"/>
  <c r="H266" i="7" l="1"/>
  <c r="J266" i="7" s="1"/>
  <c r="E266" i="7"/>
  <c r="I265" i="6"/>
  <c r="C266" i="6" s="1"/>
  <c r="F265" i="6"/>
  <c r="G265" i="6" s="1"/>
  <c r="F266" i="7" l="1"/>
  <c r="G266" i="7" s="1"/>
  <c r="I266" i="7" s="1"/>
  <c r="C267" i="7" s="1"/>
  <c r="H266" i="6"/>
  <c r="J266" i="6" s="1"/>
  <c r="E266" i="6"/>
  <c r="H267" i="7" l="1"/>
  <c r="J267" i="7" s="1"/>
  <c r="E267" i="7"/>
  <c r="F266" i="6"/>
  <c r="G266" i="6" s="1"/>
  <c r="I266" i="6"/>
  <c r="C267" i="6" s="1"/>
  <c r="F267" i="7" l="1"/>
  <c r="G267" i="7" s="1"/>
  <c r="I267" i="7" s="1"/>
  <c r="C268" i="7" s="1"/>
  <c r="H267" i="6"/>
  <c r="J267" i="6" s="1"/>
  <c r="E267" i="6"/>
  <c r="H268" i="7" l="1"/>
  <c r="J268" i="7" s="1"/>
  <c r="E268" i="7"/>
  <c r="I267" i="6"/>
  <c r="C268" i="6" s="1"/>
  <c r="F267" i="6"/>
  <c r="G267" i="6" s="1"/>
  <c r="F268" i="7" l="1"/>
  <c r="G268" i="7" s="1"/>
  <c r="I268" i="7" s="1"/>
  <c r="C269" i="7" s="1"/>
  <c r="H268" i="6"/>
  <c r="J268" i="6" s="1"/>
  <c r="E268" i="6"/>
  <c r="H269" i="7" l="1"/>
  <c r="J269" i="7" s="1"/>
  <c r="E269" i="7"/>
  <c r="F268" i="6"/>
  <c r="G268" i="6" s="1"/>
  <c r="I268" i="6"/>
  <c r="C269" i="6" s="1"/>
  <c r="F269" i="7" l="1"/>
  <c r="G269" i="7" s="1"/>
  <c r="I269" i="7" s="1"/>
  <c r="C270" i="7" s="1"/>
  <c r="H269" i="6"/>
  <c r="J269" i="6" s="1"/>
  <c r="E269" i="6"/>
  <c r="E270" i="7" l="1"/>
  <c r="H270" i="7"/>
  <c r="J270" i="7" s="1"/>
  <c r="F269" i="6"/>
  <c r="G269" i="6" s="1"/>
  <c r="I269" i="6"/>
  <c r="C270" i="6" s="1"/>
  <c r="F270" i="7" l="1"/>
  <c r="G270" i="7" s="1"/>
  <c r="I270" i="7" s="1"/>
  <c r="C271" i="7" s="1"/>
  <c r="H270" i="6"/>
  <c r="J270" i="6" s="1"/>
  <c r="E270" i="6"/>
  <c r="H271" i="7" l="1"/>
  <c r="J271" i="7" s="1"/>
  <c r="E271" i="7"/>
  <c r="F270" i="6"/>
  <c r="G270" i="6" s="1"/>
  <c r="I270" i="6"/>
  <c r="C271" i="6" s="1"/>
  <c r="F271" i="7" l="1"/>
  <c r="G271" i="7" s="1"/>
  <c r="I271" i="7" s="1"/>
  <c r="C272" i="7" s="1"/>
  <c r="E271" i="6"/>
  <c r="H271" i="6"/>
  <c r="J271" i="6" s="1"/>
  <c r="H272" i="7" l="1"/>
  <c r="J272" i="7" s="1"/>
  <c r="E272" i="7"/>
  <c r="F271" i="6"/>
  <c r="G271" i="6" s="1"/>
  <c r="I271" i="6"/>
  <c r="C272" i="6" s="1"/>
  <c r="F272" i="7" l="1"/>
  <c r="G272" i="7" s="1"/>
  <c r="I272" i="7" s="1"/>
  <c r="C273" i="7" s="1"/>
  <c r="H272" i="6"/>
  <c r="J272" i="6" s="1"/>
  <c r="E272" i="6"/>
  <c r="H273" i="7" l="1"/>
  <c r="J273" i="7" s="1"/>
  <c r="E273" i="7"/>
  <c r="I272" i="6"/>
  <c r="C273" i="6" s="1"/>
  <c r="F272" i="6"/>
  <c r="G272" i="6" s="1"/>
  <c r="F273" i="7" l="1"/>
  <c r="G273" i="7" s="1"/>
  <c r="I273" i="7" s="1"/>
  <c r="C274" i="7" s="1"/>
  <c r="H273" i="6"/>
  <c r="J273" i="6" s="1"/>
  <c r="E273" i="6"/>
  <c r="H274" i="7" l="1"/>
  <c r="J274" i="7" s="1"/>
  <c r="E274" i="7"/>
  <c r="I273" i="6"/>
  <c r="C274" i="6" s="1"/>
  <c r="F273" i="6"/>
  <c r="G273" i="6" s="1"/>
  <c r="I274" i="7" l="1"/>
  <c r="C275" i="7" s="1"/>
  <c r="F274" i="7"/>
  <c r="G274" i="7" s="1"/>
  <c r="H274" i="6"/>
  <c r="J274" i="6" s="1"/>
  <c r="E274" i="6"/>
  <c r="H275" i="7" l="1"/>
  <c r="J275" i="7" s="1"/>
  <c r="E275" i="7"/>
  <c r="F274" i="6"/>
  <c r="G274" i="6" s="1"/>
  <c r="I274" i="6"/>
  <c r="C275" i="6" s="1"/>
  <c r="F275" i="7" l="1"/>
  <c r="G275" i="7" s="1"/>
  <c r="I275" i="7" s="1"/>
  <c r="C276" i="7" s="1"/>
  <c r="H275" i="6"/>
  <c r="J275" i="6" s="1"/>
  <c r="E275" i="6"/>
  <c r="H276" i="7" l="1"/>
  <c r="J276" i="7" s="1"/>
  <c r="E276" i="7"/>
  <c r="F275" i="6"/>
  <c r="G275" i="6" s="1"/>
  <c r="I275" i="6"/>
  <c r="C276" i="6" s="1"/>
  <c r="F276" i="7" l="1"/>
  <c r="G276" i="7" s="1"/>
  <c r="I276" i="7" s="1"/>
  <c r="C277" i="7" s="1"/>
  <c r="H276" i="6"/>
  <c r="J276" i="6" s="1"/>
  <c r="E276" i="6"/>
  <c r="H277" i="7" l="1"/>
  <c r="J277" i="7" s="1"/>
  <c r="E277" i="7"/>
  <c r="F276" i="6"/>
  <c r="G276" i="6" s="1"/>
  <c r="I276" i="6"/>
  <c r="C277" i="6" s="1"/>
  <c r="F277" i="7" l="1"/>
  <c r="G277" i="7" s="1"/>
  <c r="I277" i="7" s="1"/>
  <c r="C278" i="7" s="1"/>
  <c r="H277" i="6"/>
  <c r="J277" i="6" s="1"/>
  <c r="E277" i="6"/>
  <c r="H278" i="7" l="1"/>
  <c r="J278" i="7" s="1"/>
  <c r="E278" i="7"/>
  <c r="I277" i="6"/>
  <c r="C278" i="6" s="1"/>
  <c r="F277" i="6"/>
  <c r="G277" i="6" s="1"/>
  <c r="F278" i="7" l="1"/>
  <c r="G278" i="7" s="1"/>
  <c r="I278" i="7" s="1"/>
  <c r="C279" i="7" s="1"/>
  <c r="H278" i="6"/>
  <c r="J278" i="6" s="1"/>
  <c r="E278" i="6"/>
  <c r="H279" i="7" l="1"/>
  <c r="J279" i="7" s="1"/>
  <c r="E279" i="7"/>
  <c r="F278" i="6"/>
  <c r="G278" i="6" s="1"/>
  <c r="I278" i="6"/>
  <c r="C279" i="6" s="1"/>
  <c r="F279" i="7" l="1"/>
  <c r="G279" i="7" s="1"/>
  <c r="I279" i="7" s="1"/>
  <c r="C280" i="7" s="1"/>
  <c r="H279" i="6"/>
  <c r="J279" i="6" s="1"/>
  <c r="E279" i="6"/>
  <c r="E280" i="7" l="1"/>
  <c r="H280" i="7"/>
  <c r="J280" i="7" s="1"/>
  <c r="I279" i="6"/>
  <c r="C280" i="6" s="1"/>
  <c r="F279" i="6"/>
  <c r="G279" i="6" s="1"/>
  <c r="I280" i="7" l="1"/>
  <c r="C281" i="7" s="1"/>
  <c r="F280" i="7"/>
  <c r="G280" i="7" s="1"/>
  <c r="H280" i="6"/>
  <c r="J280" i="6" s="1"/>
  <c r="E280" i="6"/>
  <c r="H281" i="7" l="1"/>
  <c r="J281" i="7" s="1"/>
  <c r="E281" i="7"/>
  <c r="I280" i="6"/>
  <c r="C281" i="6" s="1"/>
  <c r="F280" i="6"/>
  <c r="G280" i="6" s="1"/>
  <c r="I281" i="7" l="1"/>
  <c r="C282" i="7" s="1"/>
  <c r="F281" i="7"/>
  <c r="G281" i="7" s="1"/>
  <c r="H281" i="6"/>
  <c r="J281" i="6" s="1"/>
  <c r="E281" i="6"/>
  <c r="H282" i="7" l="1"/>
  <c r="J282" i="7" s="1"/>
  <c r="E282" i="7"/>
  <c r="I281" i="6"/>
  <c r="C282" i="6" s="1"/>
  <c r="F281" i="6"/>
  <c r="G281" i="6" s="1"/>
  <c r="I282" i="7" l="1"/>
  <c r="C283" i="7" s="1"/>
  <c r="F282" i="7"/>
  <c r="G282" i="7" s="1"/>
  <c r="H282" i="6"/>
  <c r="J282" i="6" s="1"/>
  <c r="E282" i="6"/>
  <c r="E283" i="7" l="1"/>
  <c r="H283" i="7"/>
  <c r="J283" i="7" s="1"/>
  <c r="F282" i="6"/>
  <c r="G282" i="6" s="1"/>
  <c r="I282" i="6"/>
  <c r="C283" i="6" s="1"/>
  <c r="F283" i="7" l="1"/>
  <c r="G283" i="7" s="1"/>
  <c r="I283" i="7" s="1"/>
  <c r="C284" i="7" s="1"/>
  <c r="H283" i="6"/>
  <c r="J283" i="6" s="1"/>
  <c r="E283" i="6"/>
  <c r="H284" i="7" l="1"/>
  <c r="J284" i="7" s="1"/>
  <c r="E284" i="7"/>
  <c r="I283" i="6"/>
  <c r="C284" i="6" s="1"/>
  <c r="F283" i="6"/>
  <c r="G283" i="6" s="1"/>
  <c r="F284" i="7" l="1"/>
  <c r="G284" i="7" s="1"/>
  <c r="I284" i="7"/>
  <c r="C285" i="7" s="1"/>
  <c r="H284" i="6"/>
  <c r="J284" i="6" s="1"/>
  <c r="E284" i="6"/>
  <c r="E285" i="7" l="1"/>
  <c r="H285" i="7"/>
  <c r="J285" i="7" s="1"/>
  <c r="I284" i="6"/>
  <c r="C285" i="6" s="1"/>
  <c r="F284" i="6"/>
  <c r="G284" i="6" s="1"/>
  <c r="F285" i="7" l="1"/>
  <c r="G285" i="7" s="1"/>
  <c r="I285" i="7" s="1"/>
  <c r="C286" i="7" s="1"/>
  <c r="H285" i="6"/>
  <c r="J285" i="6" s="1"/>
  <c r="E285" i="6"/>
  <c r="E286" i="7" l="1"/>
  <c r="H286" i="7"/>
  <c r="J286" i="7" s="1"/>
  <c r="F285" i="6"/>
  <c r="G285" i="6" s="1"/>
  <c r="I285" i="6"/>
  <c r="C286" i="6" s="1"/>
  <c r="I286" i="7" l="1"/>
  <c r="C287" i="7" s="1"/>
  <c r="F286" i="7"/>
  <c r="G286" i="7" s="1"/>
  <c r="H286" i="6"/>
  <c r="J286" i="6" s="1"/>
  <c r="E286" i="6"/>
  <c r="H287" i="7" l="1"/>
  <c r="J287" i="7" s="1"/>
  <c r="E287" i="7"/>
  <c r="I286" i="6"/>
  <c r="C287" i="6" s="1"/>
  <c r="F286" i="6"/>
  <c r="G286" i="6" s="1"/>
  <c r="F287" i="7" l="1"/>
  <c r="G287" i="7" s="1"/>
  <c r="I287" i="7"/>
  <c r="C288" i="7" s="1"/>
  <c r="E287" i="6"/>
  <c r="H287" i="6"/>
  <c r="J287" i="6" s="1"/>
  <c r="H288" i="7" l="1"/>
  <c r="J288" i="7" s="1"/>
  <c r="E288" i="7"/>
  <c r="F287" i="6"/>
  <c r="G287" i="6" s="1"/>
  <c r="I287" i="6"/>
  <c r="C288" i="6" s="1"/>
  <c r="F288" i="7" l="1"/>
  <c r="G288" i="7" s="1"/>
  <c r="I288" i="7" s="1"/>
  <c r="C289" i="7" s="1"/>
  <c r="H288" i="6"/>
  <c r="J288" i="6" s="1"/>
  <c r="E288" i="6"/>
  <c r="H289" i="7" l="1"/>
  <c r="J289" i="7" s="1"/>
  <c r="E289" i="7"/>
  <c r="I288" i="6"/>
  <c r="C289" i="6" s="1"/>
  <c r="F288" i="6"/>
  <c r="G288" i="6" s="1"/>
  <c r="I289" i="7" l="1"/>
  <c r="C290" i="7" s="1"/>
  <c r="F289" i="7"/>
  <c r="G289" i="7" s="1"/>
  <c r="H289" i="6"/>
  <c r="J289" i="6" s="1"/>
  <c r="E289" i="6"/>
  <c r="H290" i="7" l="1"/>
  <c r="J290" i="7" s="1"/>
  <c r="E290" i="7"/>
  <c r="I289" i="6"/>
  <c r="C290" i="6" s="1"/>
  <c r="F289" i="6"/>
  <c r="G289" i="6" s="1"/>
  <c r="F290" i="7" l="1"/>
  <c r="G290" i="7" s="1"/>
  <c r="I290" i="7"/>
  <c r="C291" i="7" s="1"/>
  <c r="E290" i="6"/>
  <c r="H290" i="6"/>
  <c r="J290" i="6" s="1"/>
  <c r="H291" i="7" l="1"/>
  <c r="J291" i="7" s="1"/>
  <c r="E291" i="7"/>
  <c r="F290" i="6"/>
  <c r="G290" i="6" s="1"/>
  <c r="I290" i="6"/>
  <c r="C291" i="6" s="1"/>
  <c r="F291" i="7" l="1"/>
  <c r="G291" i="7" s="1"/>
  <c r="I291" i="7" s="1"/>
  <c r="C292" i="7" s="1"/>
  <c r="E291" i="6"/>
  <c r="H291" i="6"/>
  <c r="J291" i="6" s="1"/>
  <c r="H292" i="7" l="1"/>
  <c r="J292" i="7" s="1"/>
  <c r="E292" i="7"/>
  <c r="I291" i="6"/>
  <c r="C292" i="6" s="1"/>
  <c r="F291" i="6"/>
  <c r="G291" i="6" s="1"/>
  <c r="I292" i="7" l="1"/>
  <c r="C293" i="7" s="1"/>
  <c r="F292" i="7"/>
  <c r="G292" i="7" s="1"/>
  <c r="E292" i="6"/>
  <c r="H292" i="6"/>
  <c r="J292" i="6" s="1"/>
  <c r="E293" i="7" l="1"/>
  <c r="H293" i="7"/>
  <c r="J293" i="7" s="1"/>
  <c r="F292" i="6"/>
  <c r="G292" i="6" s="1"/>
  <c r="I292" i="6"/>
  <c r="C293" i="6" s="1"/>
  <c r="F293" i="7" l="1"/>
  <c r="G293" i="7" s="1"/>
  <c r="I293" i="7" s="1"/>
  <c r="C294" i="7" s="1"/>
  <c r="H293" i="6"/>
  <c r="J293" i="6" s="1"/>
  <c r="E293" i="6"/>
  <c r="E294" i="7" l="1"/>
  <c r="H294" i="7"/>
  <c r="J294" i="7" s="1"/>
  <c r="I293" i="6"/>
  <c r="C294" i="6" s="1"/>
  <c r="F293" i="6"/>
  <c r="G293" i="6" s="1"/>
  <c r="I294" i="7" l="1"/>
  <c r="C295" i="7" s="1"/>
  <c r="F294" i="7"/>
  <c r="G294" i="7" s="1"/>
  <c r="H294" i="6"/>
  <c r="J294" i="6" s="1"/>
  <c r="E294" i="6"/>
  <c r="H295" i="7" l="1"/>
  <c r="J295" i="7" s="1"/>
  <c r="E295" i="7"/>
  <c r="F294" i="6"/>
  <c r="G294" i="6" s="1"/>
  <c r="I294" i="6"/>
  <c r="C295" i="6" s="1"/>
  <c r="F295" i="7" l="1"/>
  <c r="G295" i="7" s="1"/>
  <c r="I295" i="7" s="1"/>
  <c r="C296" i="7" s="1"/>
  <c r="H295" i="6"/>
  <c r="J295" i="6" s="1"/>
  <c r="E295" i="6"/>
  <c r="E296" i="7" l="1"/>
  <c r="H296" i="7"/>
  <c r="J296" i="7" s="1"/>
  <c r="F295" i="6"/>
  <c r="G295" i="6" s="1"/>
  <c r="I295" i="6"/>
  <c r="C296" i="6" s="1"/>
  <c r="F296" i="7" l="1"/>
  <c r="G296" i="7" s="1"/>
  <c r="I296" i="7" s="1"/>
  <c r="C297" i="7" s="1"/>
  <c r="H296" i="6"/>
  <c r="J296" i="6" s="1"/>
  <c r="E296" i="6"/>
  <c r="H297" i="7" l="1"/>
  <c r="J297" i="7" s="1"/>
  <c r="E297" i="7"/>
  <c r="F296" i="6"/>
  <c r="G296" i="6" s="1"/>
  <c r="I296" i="6"/>
  <c r="C297" i="6" s="1"/>
  <c r="F297" i="7" l="1"/>
  <c r="G297" i="7" s="1"/>
  <c r="I297" i="7"/>
  <c r="C298" i="7" s="1"/>
  <c r="H297" i="6"/>
  <c r="J297" i="6" s="1"/>
  <c r="E297" i="6"/>
  <c r="H298" i="7" l="1"/>
  <c r="J298" i="7" s="1"/>
  <c r="E298" i="7"/>
  <c r="I297" i="6"/>
  <c r="C298" i="6" s="1"/>
  <c r="F297" i="6"/>
  <c r="G297" i="6" s="1"/>
  <c r="F298" i="7" l="1"/>
  <c r="G298" i="7" s="1"/>
  <c r="I298" i="7" s="1"/>
  <c r="C299" i="7" s="1"/>
  <c r="H298" i="6"/>
  <c r="J298" i="6" s="1"/>
  <c r="E298" i="6"/>
  <c r="H299" i="7" l="1"/>
  <c r="J299" i="7" s="1"/>
  <c r="E299" i="7"/>
  <c r="I298" i="6"/>
  <c r="C299" i="6" s="1"/>
  <c r="F298" i="6"/>
  <c r="G298" i="6" s="1"/>
  <c r="F299" i="7" l="1"/>
  <c r="G299" i="7" s="1"/>
  <c r="I299" i="7" s="1"/>
  <c r="C300" i="7" s="1"/>
  <c r="H299" i="6"/>
  <c r="J299" i="6" s="1"/>
  <c r="E299" i="6"/>
  <c r="E300" i="7" l="1"/>
  <c r="H300" i="7"/>
  <c r="J300" i="7" s="1"/>
  <c r="F299" i="6"/>
  <c r="G299" i="6" s="1"/>
  <c r="I299" i="6"/>
  <c r="C300" i="6" s="1"/>
  <c r="F300" i="7" l="1"/>
  <c r="G300" i="7" s="1"/>
  <c r="I300" i="7" s="1"/>
  <c r="C301" i="7" s="1"/>
  <c r="E300" i="6"/>
  <c r="H300" i="6"/>
  <c r="J300" i="6" s="1"/>
  <c r="E301" i="7" l="1"/>
  <c r="H301" i="7"/>
  <c r="J301" i="7" s="1"/>
  <c r="F300" i="6"/>
  <c r="G300" i="6" s="1"/>
  <c r="I300" i="6"/>
  <c r="C301" i="6" s="1"/>
  <c r="F301" i="7" l="1"/>
  <c r="G301" i="7" s="1"/>
  <c r="I301" i="7" s="1"/>
  <c r="C302" i="7" s="1"/>
  <c r="H301" i="6"/>
  <c r="J301" i="6" s="1"/>
  <c r="E301" i="6"/>
  <c r="H302" i="7" l="1"/>
  <c r="J302" i="7" s="1"/>
  <c r="E302" i="7"/>
  <c r="F301" i="6"/>
  <c r="G301" i="6" s="1"/>
  <c r="I301" i="6"/>
  <c r="C302" i="6" s="1"/>
  <c r="F302" i="7" l="1"/>
  <c r="G302" i="7" s="1"/>
  <c r="I302" i="7"/>
  <c r="C303" i="7" s="1"/>
  <c r="H302" i="6"/>
  <c r="J302" i="6" s="1"/>
  <c r="E302" i="6"/>
  <c r="H303" i="7" l="1"/>
  <c r="J303" i="7" s="1"/>
  <c r="E303" i="7"/>
  <c r="I302" i="6"/>
  <c r="C303" i="6" s="1"/>
  <c r="F302" i="6"/>
  <c r="G302" i="6" s="1"/>
  <c r="F303" i="7" l="1"/>
  <c r="G303" i="7" s="1"/>
  <c r="I303" i="7" s="1"/>
  <c r="C304" i="7" s="1"/>
  <c r="H303" i="6"/>
  <c r="J303" i="6" s="1"/>
  <c r="E303" i="6"/>
  <c r="H304" i="7" l="1"/>
  <c r="J304" i="7" s="1"/>
  <c r="E304" i="7"/>
  <c r="F303" i="6"/>
  <c r="G303" i="6" s="1"/>
  <c r="I303" i="6"/>
  <c r="C304" i="6" s="1"/>
  <c r="F304" i="7" l="1"/>
  <c r="G304" i="7" s="1"/>
  <c r="I304" i="7" s="1"/>
  <c r="C305" i="7" s="1"/>
  <c r="H304" i="6"/>
  <c r="J304" i="6" s="1"/>
  <c r="E304" i="6"/>
  <c r="H305" i="7" l="1"/>
  <c r="J305" i="7" s="1"/>
  <c r="E305" i="7"/>
  <c r="F304" i="6"/>
  <c r="G304" i="6" s="1"/>
  <c r="I304" i="6"/>
  <c r="C305" i="6" s="1"/>
  <c r="F305" i="7" l="1"/>
  <c r="G305" i="7" s="1"/>
  <c r="I305" i="7" s="1"/>
  <c r="C306" i="7" s="1"/>
  <c r="E305" i="6"/>
  <c r="H305" i="6"/>
  <c r="J305" i="6" s="1"/>
  <c r="H306" i="7" l="1"/>
  <c r="J306" i="7" s="1"/>
  <c r="E306" i="7"/>
  <c r="F305" i="6"/>
  <c r="G305" i="6" s="1"/>
  <c r="I305" i="6"/>
  <c r="C306" i="6" s="1"/>
  <c r="F306" i="7" l="1"/>
  <c r="G306" i="7" s="1"/>
  <c r="I306" i="7" s="1"/>
  <c r="C307" i="7" s="1"/>
  <c r="H306" i="6"/>
  <c r="J306" i="6" s="1"/>
  <c r="E306" i="6"/>
  <c r="H307" i="7" l="1"/>
  <c r="J307" i="7" s="1"/>
  <c r="E307" i="7"/>
  <c r="I306" i="6"/>
  <c r="C307" i="6" s="1"/>
  <c r="F306" i="6"/>
  <c r="G306" i="6" s="1"/>
  <c r="F307" i="7" l="1"/>
  <c r="G307" i="7" s="1"/>
  <c r="I307" i="7" s="1"/>
  <c r="C308" i="7" s="1"/>
  <c r="E307" i="6"/>
  <c r="H307" i="6"/>
  <c r="J307" i="6" s="1"/>
  <c r="H308" i="7" l="1"/>
  <c r="J308" i="7" s="1"/>
  <c r="E308" i="7"/>
  <c r="I307" i="6"/>
  <c r="C308" i="6" s="1"/>
  <c r="F307" i="6"/>
  <c r="G307" i="6" s="1"/>
  <c r="F308" i="7" l="1"/>
  <c r="G308" i="7" s="1"/>
  <c r="I308" i="7" s="1"/>
  <c r="C309" i="7" s="1"/>
  <c r="H308" i="6"/>
  <c r="J308" i="6" s="1"/>
  <c r="E308" i="6"/>
  <c r="H309" i="7" l="1"/>
  <c r="J309" i="7" s="1"/>
  <c r="E309" i="7"/>
  <c r="I308" i="6"/>
  <c r="C309" i="6" s="1"/>
  <c r="F308" i="6"/>
  <c r="G308" i="6" s="1"/>
  <c r="F309" i="7" l="1"/>
  <c r="G309" i="7" s="1"/>
  <c r="I309" i="7" s="1"/>
  <c r="C310" i="7" s="1"/>
  <c r="H309" i="6"/>
  <c r="J309" i="6" s="1"/>
  <c r="E309" i="6"/>
  <c r="H310" i="7" l="1"/>
  <c r="J310" i="7" s="1"/>
  <c r="E310" i="7"/>
  <c r="F309" i="6"/>
  <c r="G309" i="6" s="1"/>
  <c r="I309" i="6"/>
  <c r="C310" i="6" s="1"/>
  <c r="I310" i="7" l="1"/>
  <c r="C311" i="7" s="1"/>
  <c r="F310" i="7"/>
  <c r="G310" i="7" s="1"/>
  <c r="E310" i="6"/>
  <c r="H310" i="6"/>
  <c r="J310" i="6" s="1"/>
  <c r="H311" i="7" l="1"/>
  <c r="J311" i="7" s="1"/>
  <c r="E311" i="7"/>
  <c r="I310" i="6"/>
  <c r="C311" i="6" s="1"/>
  <c r="F310" i="6"/>
  <c r="G310" i="6" s="1"/>
  <c r="F311" i="7" l="1"/>
  <c r="G311" i="7" s="1"/>
  <c r="I311" i="7" s="1"/>
  <c r="C312" i="7" s="1"/>
  <c r="H311" i="6"/>
  <c r="J311" i="6" s="1"/>
  <c r="E311" i="6"/>
  <c r="E312" i="7" l="1"/>
  <c r="H312" i="7"/>
  <c r="J312" i="7" s="1"/>
  <c r="F311" i="6"/>
  <c r="G311" i="6" s="1"/>
  <c r="I311" i="6"/>
  <c r="C312" i="6" s="1"/>
  <c r="I312" i="7" l="1"/>
  <c r="C313" i="7" s="1"/>
  <c r="F312" i="7"/>
  <c r="G312" i="7" s="1"/>
  <c r="E312" i="6"/>
  <c r="H312" i="6"/>
  <c r="J312" i="6" s="1"/>
  <c r="H313" i="7" l="1"/>
  <c r="J313" i="7" s="1"/>
  <c r="E313" i="7"/>
  <c r="F312" i="6"/>
  <c r="G312" i="6" s="1"/>
  <c r="I312" i="6"/>
  <c r="C313" i="6" s="1"/>
  <c r="F313" i="7" l="1"/>
  <c r="G313" i="7" s="1"/>
  <c r="I313" i="7" s="1"/>
  <c r="C314" i="7" s="1"/>
  <c r="H313" i="6"/>
  <c r="J313" i="6" s="1"/>
  <c r="E313" i="6"/>
  <c r="H314" i="7" l="1"/>
  <c r="J314" i="7" s="1"/>
  <c r="E314" i="7"/>
  <c r="F313" i="6"/>
  <c r="G313" i="6" s="1"/>
  <c r="I313" i="6"/>
  <c r="C314" i="6" s="1"/>
  <c r="I314" i="7" l="1"/>
  <c r="C315" i="7" s="1"/>
  <c r="F314" i="7"/>
  <c r="G314" i="7" s="1"/>
  <c r="H314" i="6"/>
  <c r="J314" i="6" s="1"/>
  <c r="E314" i="6"/>
  <c r="H315" i="7" l="1"/>
  <c r="J315" i="7" s="1"/>
  <c r="E315" i="7"/>
  <c r="F314" i="6"/>
  <c r="G314" i="6" s="1"/>
  <c r="I314" i="6"/>
  <c r="C315" i="6" s="1"/>
  <c r="F315" i="7" l="1"/>
  <c r="G315" i="7" s="1"/>
  <c r="I315" i="7" s="1"/>
  <c r="C316" i="7" s="1"/>
  <c r="H315" i="6"/>
  <c r="J315" i="6" s="1"/>
  <c r="E315" i="6"/>
  <c r="E316" i="7" l="1"/>
  <c r="H316" i="7"/>
  <c r="J316" i="7" s="1"/>
  <c r="I315" i="6"/>
  <c r="C316" i="6" s="1"/>
  <c r="F315" i="6"/>
  <c r="G315" i="6" s="1"/>
  <c r="F316" i="7" l="1"/>
  <c r="G316" i="7" s="1"/>
  <c r="I316" i="7"/>
  <c r="C317" i="7" s="1"/>
  <c r="E316" i="6"/>
  <c r="H316" i="6"/>
  <c r="J316" i="6" s="1"/>
  <c r="H317" i="7" l="1"/>
  <c r="J317" i="7" s="1"/>
  <c r="E317" i="7"/>
  <c r="F316" i="6"/>
  <c r="G316" i="6" s="1"/>
  <c r="I316" i="6"/>
  <c r="C317" i="6" s="1"/>
  <c r="F317" i="7" l="1"/>
  <c r="G317" i="7" s="1"/>
  <c r="I317" i="7" s="1"/>
  <c r="C318" i="7" s="1"/>
  <c r="H317" i="6"/>
  <c r="J317" i="6" s="1"/>
  <c r="E317" i="6"/>
  <c r="H318" i="7" l="1"/>
  <c r="J318" i="7" s="1"/>
  <c r="E318" i="7"/>
  <c r="F317" i="6"/>
  <c r="G317" i="6" s="1"/>
  <c r="I317" i="6"/>
  <c r="C318" i="6" s="1"/>
  <c r="F318" i="7" l="1"/>
  <c r="G318" i="7" s="1"/>
  <c r="I318" i="7" s="1"/>
  <c r="C319" i="7" s="1"/>
  <c r="E318" i="6"/>
  <c r="H318" i="6"/>
  <c r="J318" i="6" s="1"/>
  <c r="H319" i="7" l="1"/>
  <c r="J319" i="7" s="1"/>
  <c r="E319" i="7"/>
  <c r="I318" i="6"/>
  <c r="C319" i="6" s="1"/>
  <c r="F318" i="6"/>
  <c r="G318" i="6" s="1"/>
  <c r="F319" i="7" l="1"/>
  <c r="G319" i="7" s="1"/>
  <c r="I319" i="7" s="1"/>
  <c r="C320" i="7" s="1"/>
  <c r="H319" i="6"/>
  <c r="J319" i="6" s="1"/>
  <c r="E319" i="6"/>
  <c r="E320" i="7" l="1"/>
  <c r="H320" i="7"/>
  <c r="J320" i="7" s="1"/>
  <c r="I319" i="6"/>
  <c r="C320" i="6" s="1"/>
  <c r="F319" i="6"/>
  <c r="G319" i="6" s="1"/>
  <c r="I320" i="7" l="1"/>
  <c r="C321" i="7" s="1"/>
  <c r="F320" i="7"/>
  <c r="G320" i="7" s="1"/>
  <c r="E320" i="6"/>
  <c r="H320" i="6"/>
  <c r="J320" i="6" s="1"/>
  <c r="E321" i="7" l="1"/>
  <c r="H321" i="7"/>
  <c r="J321" i="7" s="1"/>
  <c r="F320" i="6"/>
  <c r="G320" i="6" s="1"/>
  <c r="I320" i="6"/>
  <c r="C321" i="6" s="1"/>
  <c r="F321" i="7" l="1"/>
  <c r="G321" i="7" s="1"/>
  <c r="I321" i="7" s="1"/>
  <c r="C322" i="7" s="1"/>
  <c r="H321" i="6"/>
  <c r="J321" i="6" s="1"/>
  <c r="E321" i="6"/>
  <c r="E322" i="7" l="1"/>
  <c r="H322" i="7"/>
  <c r="J322" i="7" s="1"/>
  <c r="F321" i="6"/>
  <c r="G321" i="6" s="1"/>
  <c r="I321" i="6"/>
  <c r="C322" i="6" s="1"/>
  <c r="F322" i="7" l="1"/>
  <c r="G322" i="7" s="1"/>
  <c r="I322" i="7" s="1"/>
  <c r="C323" i="7" s="1"/>
  <c r="E322" i="6"/>
  <c r="H322" i="6"/>
  <c r="J322" i="6" s="1"/>
  <c r="H323" i="7" l="1"/>
  <c r="J323" i="7" s="1"/>
  <c r="E323" i="7"/>
  <c r="I322" i="6"/>
  <c r="C323" i="6" s="1"/>
  <c r="F322" i="6"/>
  <c r="G322" i="6" s="1"/>
  <c r="I323" i="7" l="1"/>
  <c r="C324" i="7" s="1"/>
  <c r="F323" i="7"/>
  <c r="G323" i="7" s="1"/>
  <c r="E323" i="6"/>
  <c r="H323" i="6"/>
  <c r="J323" i="6" s="1"/>
  <c r="H324" i="7" l="1"/>
  <c r="J324" i="7" s="1"/>
  <c r="E324" i="7"/>
  <c r="I323" i="6"/>
  <c r="C324" i="6" s="1"/>
  <c r="F323" i="6"/>
  <c r="G323" i="6" s="1"/>
  <c r="F324" i="7" l="1"/>
  <c r="G324" i="7" s="1"/>
  <c r="I324" i="7"/>
  <c r="C325" i="7" s="1"/>
  <c r="H324" i="6"/>
  <c r="J324" i="6" s="1"/>
  <c r="E324" i="6"/>
  <c r="H325" i="7" l="1"/>
  <c r="J325" i="7" s="1"/>
  <c r="E325" i="7"/>
  <c r="F324" i="6"/>
  <c r="G324" i="6" s="1"/>
  <c r="I324" i="6"/>
  <c r="C325" i="6" s="1"/>
  <c r="F325" i="7" l="1"/>
  <c r="G325" i="7" s="1"/>
  <c r="I325" i="7" s="1"/>
  <c r="C326" i="7" s="1"/>
  <c r="H325" i="6"/>
  <c r="J325" i="6" s="1"/>
  <c r="E325" i="6"/>
  <c r="H326" i="7" l="1"/>
  <c r="J326" i="7" s="1"/>
  <c r="E326" i="7"/>
  <c r="F325" i="6"/>
  <c r="G325" i="6" s="1"/>
  <c r="I325" i="6"/>
  <c r="C326" i="6" s="1"/>
  <c r="F326" i="7" l="1"/>
  <c r="G326" i="7" s="1"/>
  <c r="I326" i="7" s="1"/>
  <c r="C327" i="7" s="1"/>
  <c r="H326" i="6"/>
  <c r="J326" i="6" s="1"/>
  <c r="E326" i="6"/>
  <c r="H327" i="7" l="1"/>
  <c r="J327" i="7" s="1"/>
  <c r="E327" i="7"/>
  <c r="F326" i="6"/>
  <c r="G326" i="6" s="1"/>
  <c r="I326" i="6"/>
  <c r="C327" i="6" s="1"/>
  <c r="I327" i="7" l="1"/>
  <c r="C328" i="7" s="1"/>
  <c r="F327" i="7"/>
  <c r="G327" i="7" s="1"/>
  <c r="H327" i="6"/>
  <c r="J327" i="6" s="1"/>
  <c r="E327" i="6"/>
  <c r="E328" i="7" l="1"/>
  <c r="H328" i="7"/>
  <c r="J328" i="7" s="1"/>
  <c r="I327" i="6"/>
  <c r="C328" i="6" s="1"/>
  <c r="F327" i="6"/>
  <c r="G327" i="6" s="1"/>
  <c r="I328" i="7" l="1"/>
  <c r="C329" i="7" s="1"/>
  <c r="F328" i="7"/>
  <c r="G328" i="7" s="1"/>
  <c r="H328" i="6"/>
  <c r="J328" i="6" s="1"/>
  <c r="E328" i="6"/>
  <c r="E329" i="7" l="1"/>
  <c r="H329" i="7"/>
  <c r="J329" i="7" s="1"/>
  <c r="I328" i="6"/>
  <c r="C329" i="6" s="1"/>
  <c r="F328" i="6"/>
  <c r="G328" i="6" s="1"/>
  <c r="F329" i="7" l="1"/>
  <c r="G329" i="7" s="1"/>
  <c r="I329" i="7" s="1"/>
  <c r="C330" i="7" s="1"/>
  <c r="E329" i="6"/>
  <c r="H329" i="6"/>
  <c r="J329" i="6" s="1"/>
  <c r="E330" i="7" l="1"/>
  <c r="H330" i="7"/>
  <c r="J330" i="7" s="1"/>
  <c r="F329" i="6"/>
  <c r="G329" i="6" s="1"/>
  <c r="I329" i="6"/>
  <c r="C330" i="6" s="1"/>
  <c r="I330" i="7" l="1"/>
  <c r="C331" i="7" s="1"/>
  <c r="F330" i="7"/>
  <c r="G330" i="7" s="1"/>
  <c r="H330" i="6"/>
  <c r="J330" i="6" s="1"/>
  <c r="E330" i="6"/>
  <c r="H331" i="7" l="1"/>
  <c r="J331" i="7" s="1"/>
  <c r="E331" i="7"/>
  <c r="I330" i="6"/>
  <c r="C331" i="6" s="1"/>
  <c r="F330" i="6"/>
  <c r="G330" i="6" s="1"/>
  <c r="I331" i="7" l="1"/>
  <c r="C332" i="7" s="1"/>
  <c r="F331" i="7"/>
  <c r="G331" i="7" s="1"/>
  <c r="H331" i="6"/>
  <c r="J331" i="6" s="1"/>
  <c r="E331" i="6"/>
  <c r="H332" i="7" l="1"/>
  <c r="J332" i="7" s="1"/>
  <c r="E332" i="7"/>
  <c r="F331" i="6"/>
  <c r="G331" i="6" s="1"/>
  <c r="I331" i="6"/>
  <c r="C332" i="6" s="1"/>
  <c r="F332" i="7" l="1"/>
  <c r="G332" i="7" s="1"/>
  <c r="I332" i="7" s="1"/>
  <c r="C333" i="7" s="1"/>
  <c r="H332" i="6"/>
  <c r="J332" i="6" s="1"/>
  <c r="E332" i="6"/>
  <c r="H333" i="7" l="1"/>
  <c r="J333" i="7" s="1"/>
  <c r="E333" i="7"/>
  <c r="F332" i="6"/>
  <c r="G332" i="6" s="1"/>
  <c r="I332" i="6"/>
  <c r="C333" i="6" s="1"/>
  <c r="F333" i="7" l="1"/>
  <c r="G333" i="7" s="1"/>
  <c r="I333" i="7" s="1"/>
  <c r="C334" i="7" s="1"/>
  <c r="H333" i="6"/>
  <c r="J333" i="6" s="1"/>
  <c r="E333" i="6"/>
  <c r="E334" i="7" l="1"/>
  <c r="H334" i="7"/>
  <c r="J334" i="7" s="1"/>
  <c r="F333" i="6"/>
  <c r="G333" i="6" s="1"/>
  <c r="I333" i="6"/>
  <c r="C334" i="6" s="1"/>
  <c r="F334" i="7" l="1"/>
  <c r="G334" i="7" s="1"/>
  <c r="I334" i="7" s="1"/>
  <c r="C335" i="7" s="1"/>
  <c r="H334" i="6"/>
  <c r="J334" i="6" s="1"/>
  <c r="E334" i="6"/>
  <c r="H335" i="7" l="1"/>
  <c r="J335" i="7" s="1"/>
  <c r="E335" i="7"/>
  <c r="I334" i="6"/>
  <c r="C335" i="6" s="1"/>
  <c r="F334" i="6"/>
  <c r="G334" i="6" s="1"/>
  <c r="I335" i="7" l="1"/>
  <c r="C336" i="7" s="1"/>
  <c r="F335" i="7"/>
  <c r="G335" i="7" s="1"/>
  <c r="H335" i="6"/>
  <c r="J335" i="6" s="1"/>
  <c r="E335" i="6"/>
  <c r="E336" i="7" l="1"/>
  <c r="H336" i="7"/>
  <c r="J336" i="7" s="1"/>
  <c r="I335" i="6"/>
  <c r="C336" i="6" s="1"/>
  <c r="F335" i="6"/>
  <c r="G335" i="6" s="1"/>
  <c r="F336" i="7" l="1"/>
  <c r="G336" i="7" s="1"/>
  <c r="I336" i="7" s="1"/>
  <c r="C337" i="7" s="1"/>
  <c r="H336" i="6"/>
  <c r="J336" i="6" s="1"/>
  <c r="E336" i="6"/>
  <c r="H337" i="7" l="1"/>
  <c r="J337" i="7" s="1"/>
  <c r="E337" i="7"/>
  <c r="F336" i="6"/>
  <c r="G336" i="6" s="1"/>
  <c r="I336" i="6"/>
  <c r="C337" i="6" s="1"/>
  <c r="F337" i="7" l="1"/>
  <c r="G337" i="7" s="1"/>
  <c r="I337" i="7" s="1"/>
  <c r="C338" i="7" s="1"/>
  <c r="H337" i="6"/>
  <c r="J337" i="6" s="1"/>
  <c r="E337" i="6"/>
  <c r="E338" i="7" l="1"/>
  <c r="H338" i="7"/>
  <c r="J338" i="7" s="1"/>
  <c r="F337" i="6"/>
  <c r="G337" i="6" s="1"/>
  <c r="I337" i="6"/>
  <c r="C338" i="6" s="1"/>
  <c r="F338" i="7" l="1"/>
  <c r="G338" i="7" s="1"/>
  <c r="I338" i="7" s="1"/>
  <c r="C339" i="7" s="1"/>
  <c r="H338" i="6"/>
  <c r="J338" i="6" s="1"/>
  <c r="E338" i="6"/>
  <c r="H339" i="7" l="1"/>
  <c r="J339" i="7" s="1"/>
  <c r="E339" i="7"/>
  <c r="I338" i="6"/>
  <c r="C339" i="6" s="1"/>
  <c r="F338" i="6"/>
  <c r="G338" i="6" s="1"/>
  <c r="F339" i="7" l="1"/>
  <c r="G339" i="7" s="1"/>
  <c r="I339" i="7" s="1"/>
  <c r="C340" i="7" s="1"/>
  <c r="H339" i="6"/>
  <c r="J339" i="6" s="1"/>
  <c r="E339" i="6"/>
  <c r="H340" i="7" l="1"/>
  <c r="J340" i="7" s="1"/>
  <c r="E340" i="7"/>
  <c r="I339" i="6"/>
  <c r="C340" i="6" s="1"/>
  <c r="F339" i="6"/>
  <c r="G339" i="6" s="1"/>
  <c r="I340" i="7" l="1"/>
  <c r="C341" i="7" s="1"/>
  <c r="F340" i="7"/>
  <c r="G340" i="7" s="1"/>
  <c r="H340" i="6"/>
  <c r="J340" i="6" s="1"/>
  <c r="E340" i="6"/>
  <c r="H341" i="7" l="1"/>
  <c r="J341" i="7" s="1"/>
  <c r="E341" i="7"/>
  <c r="I340" i="6"/>
  <c r="C341" i="6" s="1"/>
  <c r="F340" i="6"/>
  <c r="G340" i="6" s="1"/>
  <c r="F341" i="7" l="1"/>
  <c r="G341" i="7" s="1"/>
  <c r="I341" i="7"/>
  <c r="C342" i="7" s="1"/>
  <c r="H341" i="6"/>
  <c r="J341" i="6" s="1"/>
  <c r="E341" i="6"/>
  <c r="H342" i="7" l="1"/>
  <c r="J342" i="7" s="1"/>
  <c r="E342" i="7"/>
  <c r="F341" i="6"/>
  <c r="G341" i="6" s="1"/>
  <c r="I341" i="6"/>
  <c r="C342" i="6" s="1"/>
  <c r="F342" i="7" l="1"/>
  <c r="G342" i="7" s="1"/>
  <c r="I342" i="7" s="1"/>
  <c r="C343" i="7" s="1"/>
  <c r="H342" i="6"/>
  <c r="J342" i="6" s="1"/>
  <c r="E342" i="6"/>
  <c r="H343" i="7" l="1"/>
  <c r="J343" i="7" s="1"/>
  <c r="E343" i="7"/>
  <c r="I342" i="6"/>
  <c r="C343" i="6" s="1"/>
  <c r="F342" i="6"/>
  <c r="G342" i="6" s="1"/>
  <c r="F343" i="7" l="1"/>
  <c r="G343" i="7" s="1"/>
  <c r="I343" i="7" s="1"/>
  <c r="C344" i="7" s="1"/>
  <c r="H343" i="6"/>
  <c r="J343" i="6" s="1"/>
  <c r="E343" i="6"/>
  <c r="E344" i="7" l="1"/>
  <c r="H344" i="7"/>
  <c r="J344" i="7" s="1"/>
  <c r="I343" i="6"/>
  <c r="C344" i="6" s="1"/>
  <c r="F343" i="6"/>
  <c r="G343" i="6" s="1"/>
  <c r="I344" i="7" l="1"/>
  <c r="C345" i="7" s="1"/>
  <c r="F344" i="7"/>
  <c r="G344" i="7" s="1"/>
  <c r="H344" i="6"/>
  <c r="J344" i="6" s="1"/>
  <c r="E344" i="6"/>
  <c r="E345" i="7" l="1"/>
  <c r="H345" i="7"/>
  <c r="J345" i="7" s="1"/>
  <c r="F344" i="6"/>
  <c r="G344" i="6" s="1"/>
  <c r="I344" i="6"/>
  <c r="C345" i="6" s="1"/>
  <c r="F345" i="7" l="1"/>
  <c r="G345" i="7" s="1"/>
  <c r="I345" i="7"/>
  <c r="C346" i="7" s="1"/>
  <c r="E345" i="6"/>
  <c r="H345" i="6"/>
  <c r="J345" i="6" s="1"/>
  <c r="H346" i="7" l="1"/>
  <c r="J346" i="7" s="1"/>
  <c r="E346" i="7"/>
  <c r="I345" i="6"/>
  <c r="C346" i="6" s="1"/>
  <c r="F345" i="6"/>
  <c r="G345" i="6" s="1"/>
  <c r="I346" i="7" l="1"/>
  <c r="C347" i="7" s="1"/>
  <c r="F346" i="7"/>
  <c r="G346" i="7" s="1"/>
  <c r="E346" i="6"/>
  <c r="H346" i="6"/>
  <c r="J346" i="6" s="1"/>
  <c r="H347" i="7" l="1"/>
  <c r="J347" i="7" s="1"/>
  <c r="E347" i="7"/>
  <c r="I346" i="6"/>
  <c r="C347" i="6" s="1"/>
  <c r="F346" i="6"/>
  <c r="G346" i="6" s="1"/>
  <c r="I347" i="7" l="1"/>
  <c r="C348" i="7" s="1"/>
  <c r="F347" i="7"/>
  <c r="G347" i="7" s="1"/>
  <c r="H347" i="6"/>
  <c r="J347" i="6" s="1"/>
  <c r="E347" i="6"/>
  <c r="E348" i="7" l="1"/>
  <c r="H348" i="7"/>
  <c r="J348" i="7" s="1"/>
  <c r="F347" i="6"/>
  <c r="G347" i="6" s="1"/>
  <c r="I347" i="6"/>
  <c r="C348" i="6" s="1"/>
  <c r="F348" i="7" l="1"/>
  <c r="G348" i="7" s="1"/>
  <c r="I348" i="7" s="1"/>
  <c r="C349" i="7" s="1"/>
  <c r="H348" i="6"/>
  <c r="J348" i="6" s="1"/>
  <c r="E348" i="6"/>
  <c r="H349" i="7" l="1"/>
  <c r="J349" i="7" s="1"/>
  <c r="E349" i="7"/>
  <c r="F348" i="6"/>
  <c r="G348" i="6" s="1"/>
  <c r="I348" i="6"/>
  <c r="C349" i="6" s="1"/>
  <c r="I349" i="7" l="1"/>
  <c r="C350" i="7" s="1"/>
  <c r="F349" i="7"/>
  <c r="G349" i="7" s="1"/>
  <c r="H349" i="6"/>
  <c r="J349" i="6" s="1"/>
  <c r="E349" i="6"/>
  <c r="H350" i="7" l="1"/>
  <c r="J350" i="7" s="1"/>
  <c r="E350" i="7"/>
  <c r="F349" i="6"/>
  <c r="G349" i="6" s="1"/>
  <c r="I349" i="6"/>
  <c r="C350" i="6" s="1"/>
  <c r="I350" i="7" l="1"/>
  <c r="C351" i="7" s="1"/>
  <c r="F350" i="7"/>
  <c r="G350" i="7" s="1"/>
  <c r="E350" i="6"/>
  <c r="H350" i="6"/>
  <c r="J350" i="6" s="1"/>
  <c r="H351" i="7" l="1"/>
  <c r="J351" i="7" s="1"/>
  <c r="E351" i="7"/>
  <c r="I350" i="6"/>
  <c r="C351" i="6" s="1"/>
  <c r="F350" i="6"/>
  <c r="G350" i="6" s="1"/>
  <c r="F351" i="7" l="1"/>
  <c r="G351" i="7" s="1"/>
  <c r="I351" i="7"/>
  <c r="C352" i="7" s="1"/>
  <c r="H351" i="6"/>
  <c r="J351" i="6" s="1"/>
  <c r="E351" i="6"/>
  <c r="E352" i="7" l="1"/>
  <c r="H352" i="7"/>
  <c r="J352" i="7" s="1"/>
  <c r="I351" i="6"/>
  <c r="C352" i="6" s="1"/>
  <c r="F351" i="6"/>
  <c r="G351" i="6" s="1"/>
  <c r="F352" i="7" l="1"/>
  <c r="G352" i="7" s="1"/>
  <c r="I352" i="7" s="1"/>
  <c r="C353" i="7" s="1"/>
  <c r="H352" i="6"/>
  <c r="J352" i="6" s="1"/>
  <c r="E352" i="6"/>
  <c r="H353" i="7" l="1"/>
  <c r="J353" i="7" s="1"/>
  <c r="E353" i="7"/>
  <c r="F352" i="6"/>
  <c r="G352" i="6" s="1"/>
  <c r="I352" i="6"/>
  <c r="C353" i="6" s="1"/>
  <c r="F353" i="7" l="1"/>
  <c r="G353" i="7" s="1"/>
  <c r="I353" i="7" s="1"/>
  <c r="C354" i="7" s="1"/>
  <c r="H353" i="6"/>
  <c r="J353" i="6" s="1"/>
  <c r="E353" i="6"/>
  <c r="E354" i="7" l="1"/>
  <c r="H354" i="7"/>
  <c r="J354" i="7" s="1"/>
  <c r="F353" i="6"/>
  <c r="G353" i="6" s="1"/>
  <c r="I353" i="6"/>
  <c r="C354" i="6" s="1"/>
  <c r="I354" i="7" l="1"/>
  <c r="C355" i="7" s="1"/>
  <c r="F354" i="7"/>
  <c r="G354" i="7" s="1"/>
  <c r="H354" i="6"/>
  <c r="J354" i="6" s="1"/>
  <c r="E354" i="6"/>
  <c r="H355" i="7" l="1"/>
  <c r="J355" i="7" s="1"/>
  <c r="E355" i="7"/>
  <c r="I354" i="6"/>
  <c r="C355" i="6" s="1"/>
  <c r="F354" i="6"/>
  <c r="G354" i="6" s="1"/>
  <c r="F355" i="7" l="1"/>
  <c r="G355" i="7" s="1"/>
  <c r="I355" i="7"/>
  <c r="C356" i="7" s="1"/>
  <c r="H355" i="6"/>
  <c r="J355" i="6" s="1"/>
  <c r="E355" i="6"/>
  <c r="H356" i="7" l="1"/>
  <c r="J356" i="7" s="1"/>
  <c r="E356" i="7"/>
  <c r="F355" i="6"/>
  <c r="G355" i="6" s="1"/>
  <c r="I355" i="6"/>
  <c r="C356" i="6" s="1"/>
  <c r="F356" i="7" l="1"/>
  <c r="G356" i="7" s="1"/>
  <c r="I356" i="7" s="1"/>
  <c r="C357" i="7" s="1"/>
  <c r="H356" i="6"/>
  <c r="J356" i="6" s="1"/>
  <c r="E356" i="6"/>
  <c r="H357" i="7" l="1"/>
  <c r="J357" i="7" s="1"/>
  <c r="E357" i="7"/>
  <c r="F356" i="6"/>
  <c r="G356" i="6" s="1"/>
  <c r="I356" i="6"/>
  <c r="C357" i="6" s="1"/>
  <c r="I357" i="7" l="1"/>
  <c r="C358" i="7" s="1"/>
  <c r="F357" i="7"/>
  <c r="G357" i="7" s="1"/>
  <c r="E357" i="6"/>
  <c r="H357" i="6"/>
  <c r="J357" i="6" s="1"/>
  <c r="H358" i="7" l="1"/>
  <c r="J358" i="7" s="1"/>
  <c r="E358" i="7"/>
  <c r="F357" i="6"/>
  <c r="G357" i="6" s="1"/>
  <c r="I357" i="6"/>
  <c r="C358" i="6" s="1"/>
  <c r="F358" i="7" l="1"/>
  <c r="G358" i="7" s="1"/>
  <c r="I358" i="7" s="1"/>
  <c r="C359" i="7" s="1"/>
  <c r="H358" i="6"/>
  <c r="J358" i="6" s="1"/>
  <c r="E358" i="6"/>
  <c r="H359" i="7" l="1"/>
  <c r="J359" i="7" s="1"/>
  <c r="E359" i="7"/>
  <c r="I358" i="6"/>
  <c r="C359" i="6" s="1"/>
  <c r="F358" i="6"/>
  <c r="G358" i="6" s="1"/>
  <c r="F359" i="7" l="1"/>
  <c r="G359" i="7" s="1"/>
  <c r="I359" i="7" s="1"/>
  <c r="C360" i="7" s="1"/>
  <c r="H359" i="6"/>
  <c r="J359" i="6" s="1"/>
  <c r="E359" i="6"/>
  <c r="E360" i="7" l="1"/>
  <c r="H360" i="7"/>
  <c r="J360" i="7" s="1"/>
  <c r="I359" i="6"/>
  <c r="C360" i="6" s="1"/>
  <c r="F359" i="6"/>
  <c r="G359" i="6" s="1"/>
  <c r="F360" i="7" l="1"/>
  <c r="G360" i="7" s="1"/>
  <c r="I360" i="7"/>
  <c r="C361" i="7" s="1"/>
  <c r="H360" i="6"/>
  <c r="J360" i="6" s="1"/>
  <c r="E360" i="6"/>
  <c r="H361" i="7" l="1"/>
  <c r="J361" i="7" s="1"/>
  <c r="E361" i="7"/>
  <c r="F360" i="6"/>
  <c r="G360" i="6" s="1"/>
  <c r="I360" i="6"/>
  <c r="C361" i="6" s="1"/>
  <c r="F361" i="7" l="1"/>
  <c r="G361" i="7" s="1"/>
  <c r="I361" i="7" s="1"/>
  <c r="C362" i="7" s="1"/>
  <c r="E361" i="6"/>
  <c r="H361" i="6"/>
  <c r="J361" i="6" s="1"/>
  <c r="H362" i="7" l="1"/>
  <c r="J362" i="7" s="1"/>
  <c r="E362" i="7"/>
  <c r="F361" i="6"/>
  <c r="G361" i="6" s="1"/>
  <c r="I361" i="6"/>
  <c r="C362" i="6" s="1"/>
  <c r="F362" i="7" l="1"/>
  <c r="G362" i="7" s="1"/>
  <c r="I362" i="7"/>
  <c r="C363" i="7" s="1"/>
  <c r="H362" i="6"/>
  <c r="J362" i="6" s="1"/>
  <c r="E362" i="6"/>
  <c r="H363" i="7" l="1"/>
  <c r="J363" i="7" s="1"/>
  <c r="E363" i="7"/>
  <c r="I362" i="6"/>
  <c r="C363" i="6" s="1"/>
  <c r="F362" i="6"/>
  <c r="G362" i="6" s="1"/>
  <c r="I363" i="7" l="1"/>
  <c r="C364" i="7" s="1"/>
  <c r="F363" i="7"/>
  <c r="G363" i="7" s="1"/>
  <c r="H363" i="6"/>
  <c r="J363" i="6" s="1"/>
  <c r="E363" i="6"/>
  <c r="E364" i="7" l="1"/>
  <c r="H364" i="7"/>
  <c r="J364" i="7" s="1"/>
  <c r="I363" i="6"/>
  <c r="C364" i="6" s="1"/>
  <c r="F363" i="6"/>
  <c r="G363" i="6" s="1"/>
  <c r="F364" i="7" l="1"/>
  <c r="G364" i="7" s="1"/>
  <c r="I364" i="7" s="1"/>
  <c r="C365" i="7" s="1"/>
  <c r="H364" i="6"/>
  <c r="J364" i="6" s="1"/>
  <c r="E364" i="6"/>
  <c r="H365" i="7" l="1"/>
  <c r="J365" i="7" s="1"/>
  <c r="E365" i="7"/>
  <c r="I364" i="6"/>
  <c r="C365" i="6" s="1"/>
  <c r="F364" i="6"/>
  <c r="G364" i="6" s="1"/>
  <c r="F365" i="7" l="1"/>
  <c r="G365" i="7" s="1"/>
  <c r="I365" i="7" s="1"/>
  <c r="C366" i="7" s="1"/>
  <c r="H365" i="6"/>
  <c r="J365" i="6" s="1"/>
  <c r="E365" i="6"/>
  <c r="H366" i="7" l="1"/>
  <c r="J366" i="7" s="1"/>
  <c r="E366" i="7"/>
  <c r="F365" i="6"/>
  <c r="G365" i="6" s="1"/>
  <c r="I365" i="6"/>
  <c r="C366" i="6" s="1"/>
  <c r="F366" i="7" l="1"/>
  <c r="G366" i="7" s="1"/>
  <c r="I366" i="7" s="1"/>
  <c r="C367" i="7" s="1"/>
  <c r="H366" i="6"/>
  <c r="J366" i="6" s="1"/>
  <c r="E366" i="6"/>
  <c r="H367" i="7" l="1"/>
  <c r="J367" i="7" s="1"/>
  <c r="E367" i="7"/>
  <c r="I366" i="6"/>
  <c r="C367" i="6" s="1"/>
  <c r="F366" i="6"/>
  <c r="G366" i="6" s="1"/>
  <c r="I367" i="7" l="1"/>
  <c r="C368" i="7" s="1"/>
  <c r="F367" i="7"/>
  <c r="G367" i="7" s="1"/>
  <c r="H367" i="6"/>
  <c r="J367" i="6" s="1"/>
  <c r="E367" i="6"/>
  <c r="E368" i="7" l="1"/>
  <c r="H368" i="7"/>
  <c r="J368" i="7" s="1"/>
  <c r="F367" i="6"/>
  <c r="G367" i="6" s="1"/>
  <c r="I367" i="6"/>
  <c r="C368" i="6" s="1"/>
  <c r="I368" i="7" l="1"/>
  <c r="C369" i="7" s="1"/>
  <c r="F368" i="7"/>
  <c r="G368" i="7" s="1"/>
  <c r="E368" i="6"/>
  <c r="H368" i="6"/>
  <c r="J368" i="6" s="1"/>
  <c r="H369" i="7" l="1"/>
  <c r="J369" i="7" s="1"/>
  <c r="E369" i="7"/>
  <c r="F368" i="6"/>
  <c r="G368" i="6" s="1"/>
  <c r="I368" i="6"/>
  <c r="C369" i="6" s="1"/>
  <c r="F369" i="7" l="1"/>
  <c r="G369" i="7" s="1"/>
  <c r="I369" i="7" s="1"/>
  <c r="C370" i="7" s="1"/>
  <c r="H369" i="6"/>
  <c r="J369" i="6" s="1"/>
  <c r="E369" i="6"/>
  <c r="H370" i="7" l="1"/>
  <c r="J370" i="7" s="1"/>
  <c r="E370" i="7"/>
  <c r="F369" i="6"/>
  <c r="G369" i="6" s="1"/>
  <c r="I369" i="6"/>
  <c r="C370" i="6" s="1"/>
  <c r="F370" i="7" l="1"/>
  <c r="G370" i="7" s="1"/>
  <c r="I370" i="7" s="1"/>
  <c r="C371" i="7" s="1"/>
  <c r="H370" i="6"/>
  <c r="J370" i="6" s="1"/>
  <c r="E370" i="6"/>
  <c r="E371" i="7" l="1"/>
  <c r="H371" i="7"/>
  <c r="J371" i="7" s="1"/>
  <c r="F370" i="6"/>
  <c r="G370" i="6" s="1"/>
  <c r="I370" i="6"/>
  <c r="C371" i="6" s="1"/>
  <c r="F371" i="7" l="1"/>
  <c r="G371" i="7" s="1"/>
  <c r="I371" i="7" s="1"/>
  <c r="C372" i="7" s="1"/>
  <c r="E371" i="6"/>
  <c r="H371" i="6"/>
  <c r="J371" i="6" s="1"/>
  <c r="H372" i="7" l="1"/>
  <c r="J372" i="7" s="1"/>
  <c r="E372" i="7"/>
  <c r="F371" i="6"/>
  <c r="G371" i="6" s="1"/>
  <c r="I371" i="6"/>
  <c r="C372" i="6" s="1"/>
  <c r="I372" i="7" l="1"/>
  <c r="C373" i="7" s="1"/>
  <c r="F372" i="7"/>
  <c r="G372" i="7" s="1"/>
  <c r="H372" i="6"/>
  <c r="J372" i="6" s="1"/>
  <c r="E372" i="6"/>
  <c r="E373" i="7" l="1"/>
  <c r="H373" i="7"/>
  <c r="J373" i="7" s="1"/>
  <c r="I372" i="6"/>
  <c r="C373" i="6" s="1"/>
  <c r="F372" i="6"/>
  <c r="G372" i="6" s="1"/>
  <c r="I373" i="7" l="1"/>
  <c r="C374" i="7" s="1"/>
  <c r="F373" i="7"/>
  <c r="G373" i="7" s="1"/>
  <c r="H373" i="6"/>
  <c r="J373" i="6" s="1"/>
  <c r="E373" i="6"/>
  <c r="H374" i="7" l="1"/>
  <c r="J374" i="7" s="1"/>
  <c r="E374" i="7"/>
  <c r="I373" i="6"/>
  <c r="C374" i="6" s="1"/>
  <c r="F373" i="6"/>
  <c r="G373" i="6" s="1"/>
  <c r="F374" i="7" l="1"/>
  <c r="G374" i="7" s="1"/>
  <c r="I374" i="7"/>
  <c r="C375" i="7" s="1"/>
  <c r="E374" i="6"/>
  <c r="H374" i="6"/>
  <c r="J374" i="6" s="1"/>
  <c r="H375" i="7" l="1"/>
  <c r="J375" i="7" s="1"/>
  <c r="E375" i="7"/>
  <c r="F374" i="6"/>
  <c r="G374" i="6" s="1"/>
  <c r="I374" i="6"/>
  <c r="C375" i="6" s="1"/>
  <c r="F375" i="7" l="1"/>
  <c r="G375" i="7" s="1"/>
  <c r="I375" i="7"/>
  <c r="C376" i="7" s="1"/>
  <c r="H375" i="6"/>
  <c r="J375" i="6" s="1"/>
  <c r="E375" i="6"/>
  <c r="E376" i="7" l="1"/>
  <c r="H376" i="7"/>
  <c r="J376" i="7" s="1"/>
  <c r="I375" i="6"/>
  <c r="C376" i="6" s="1"/>
  <c r="F375" i="6"/>
  <c r="G375" i="6" s="1"/>
  <c r="F376" i="7" l="1"/>
  <c r="G376" i="7" s="1"/>
  <c r="I376" i="7" s="1"/>
  <c r="C377" i="7" s="1"/>
  <c r="H376" i="6"/>
  <c r="J376" i="6" s="1"/>
  <c r="E376" i="6"/>
  <c r="H377" i="7" l="1"/>
  <c r="J377" i="7" s="1"/>
  <c r="E377" i="7"/>
  <c r="I376" i="6"/>
  <c r="C377" i="6" s="1"/>
  <c r="F376" i="6"/>
  <c r="G376" i="6" s="1"/>
  <c r="F377" i="7" l="1"/>
  <c r="G377" i="7" s="1"/>
  <c r="I377" i="7"/>
  <c r="C378" i="7" s="1"/>
  <c r="H377" i="6"/>
  <c r="J377" i="6" s="1"/>
  <c r="E377" i="6"/>
  <c r="H378" i="7" l="1"/>
  <c r="J378" i="7" s="1"/>
  <c r="E378" i="7"/>
  <c r="I377" i="6"/>
  <c r="C378" i="6" s="1"/>
  <c r="F377" i="6"/>
  <c r="G377" i="6" s="1"/>
  <c r="I378" i="7" l="1"/>
  <c r="C379" i="7" s="1"/>
  <c r="F378" i="7"/>
  <c r="G378" i="7" s="1"/>
  <c r="H378" i="6"/>
  <c r="J378" i="6" s="1"/>
  <c r="E378" i="6"/>
  <c r="H379" i="7" l="1"/>
  <c r="J379" i="7" s="1"/>
  <c r="E379" i="7"/>
  <c r="I378" i="6"/>
  <c r="C379" i="6" s="1"/>
  <c r="F378" i="6"/>
  <c r="G378" i="6" s="1"/>
  <c r="I379" i="7" l="1"/>
  <c r="C380" i="7" s="1"/>
  <c r="F379" i="7"/>
  <c r="G379" i="7" s="1"/>
  <c r="H379" i="6"/>
  <c r="J379" i="6" s="1"/>
  <c r="E379" i="6"/>
  <c r="H380" i="7" l="1"/>
  <c r="J380" i="7" s="1"/>
  <c r="E380" i="7"/>
  <c r="F379" i="6"/>
  <c r="G379" i="6" s="1"/>
  <c r="I379" i="6"/>
  <c r="C380" i="6" s="1"/>
  <c r="I380" i="7" l="1"/>
  <c r="C381" i="7" s="1"/>
  <c r="F380" i="7"/>
  <c r="G380" i="7" s="1"/>
  <c r="E380" i="6"/>
  <c r="H380" i="6"/>
  <c r="J380" i="6" s="1"/>
  <c r="H381" i="7" l="1"/>
  <c r="J381" i="7" s="1"/>
  <c r="E381" i="7"/>
  <c r="F380" i="6"/>
  <c r="G380" i="6" s="1"/>
  <c r="I380" i="6"/>
  <c r="C381" i="6" s="1"/>
  <c r="F381" i="7" l="1"/>
  <c r="G381" i="7" s="1"/>
  <c r="I381" i="7"/>
  <c r="C382" i="7" s="1"/>
  <c r="H381" i="6"/>
  <c r="J381" i="6" s="1"/>
  <c r="E381" i="6"/>
  <c r="E382" i="7" l="1"/>
  <c r="H382" i="7"/>
  <c r="J382" i="7" s="1"/>
  <c r="I381" i="6"/>
  <c r="C382" i="6" s="1"/>
  <c r="F381" i="6"/>
  <c r="G381" i="6" s="1"/>
  <c r="I382" i="7" l="1"/>
  <c r="C383" i="7" s="1"/>
  <c r="F382" i="7"/>
  <c r="G382" i="7" s="1"/>
  <c r="E382" i="6"/>
  <c r="H382" i="6"/>
  <c r="J382" i="6" s="1"/>
  <c r="E383" i="7" l="1"/>
  <c r="H383" i="7"/>
  <c r="J383" i="7" s="1"/>
  <c r="F382" i="6"/>
  <c r="G382" i="6" s="1"/>
  <c r="I382" i="6"/>
  <c r="C383" i="6" s="1"/>
  <c r="F383" i="7" l="1"/>
  <c r="G383" i="7" s="1"/>
  <c r="I383" i="7"/>
  <c r="C384" i="7" s="1"/>
  <c r="H383" i="6"/>
  <c r="J383" i="6" s="1"/>
  <c r="E383" i="6"/>
  <c r="H384" i="7" l="1"/>
  <c r="J384" i="7" s="1"/>
  <c r="E384" i="7"/>
  <c r="I383" i="6"/>
  <c r="C384" i="6" s="1"/>
  <c r="F383" i="6"/>
  <c r="G383" i="6" s="1"/>
  <c r="F384" i="7" l="1"/>
  <c r="G384" i="7" s="1"/>
  <c r="I384" i="7"/>
  <c r="C385" i="7" s="1"/>
  <c r="H384" i="6"/>
  <c r="J384" i="6" s="1"/>
  <c r="E384" i="6"/>
  <c r="H385" i="7" l="1"/>
  <c r="J385" i="7" s="1"/>
  <c r="E385" i="7"/>
  <c r="F384" i="6"/>
  <c r="G384" i="6" s="1"/>
  <c r="I384" i="6"/>
  <c r="C385" i="6" s="1"/>
  <c r="F385" i="7" l="1"/>
  <c r="G385" i="7" s="1"/>
  <c r="I385" i="7"/>
  <c r="C386" i="7" s="1"/>
  <c r="H385" i="6"/>
  <c r="J385" i="6" s="1"/>
  <c r="E385" i="6"/>
  <c r="H386" i="7" l="1"/>
  <c r="J386" i="7" s="1"/>
  <c r="E386" i="7"/>
  <c r="I385" i="6"/>
  <c r="C386" i="6" s="1"/>
  <c r="F385" i="6"/>
  <c r="G385" i="6" s="1"/>
  <c r="F386" i="7" l="1"/>
  <c r="G386" i="7" s="1"/>
  <c r="I386" i="7"/>
  <c r="C387" i="7" s="1"/>
  <c r="E386" i="6"/>
  <c r="H386" i="6"/>
  <c r="J386" i="6" s="1"/>
  <c r="H387" i="7" l="1"/>
  <c r="J387" i="7" s="1"/>
  <c r="E387" i="7"/>
  <c r="F386" i="6"/>
  <c r="G386" i="6" s="1"/>
  <c r="I386" i="6"/>
  <c r="C387" i="6" s="1"/>
  <c r="F387" i="7" l="1"/>
  <c r="G387" i="7" s="1"/>
  <c r="I387" i="7"/>
  <c r="C388" i="7" s="1"/>
  <c r="H387" i="6"/>
  <c r="J387" i="6" s="1"/>
  <c r="E387" i="6"/>
  <c r="H388" i="7" l="1"/>
  <c r="J388" i="7" s="1"/>
  <c r="E388" i="7"/>
  <c r="F387" i="6"/>
  <c r="G387" i="6" s="1"/>
  <c r="I387" i="6"/>
  <c r="C388" i="6" s="1"/>
  <c r="F388" i="7" l="1"/>
  <c r="G388" i="7" s="1"/>
  <c r="I388" i="7"/>
  <c r="C389" i="7" s="1"/>
  <c r="H388" i="6"/>
  <c r="J388" i="6" s="1"/>
  <c r="E388" i="6"/>
  <c r="E389" i="7" l="1"/>
  <c r="H389" i="7"/>
  <c r="J389" i="7" s="1"/>
  <c r="I388" i="6"/>
  <c r="C389" i="6" s="1"/>
  <c r="F388" i="6"/>
  <c r="G388" i="6" s="1"/>
  <c r="F389" i="7" l="1"/>
  <c r="G389" i="7" s="1"/>
  <c r="I389" i="7"/>
  <c r="C390" i="7" s="1"/>
  <c r="H389" i="6"/>
  <c r="J389" i="6" s="1"/>
  <c r="E389" i="6"/>
  <c r="H390" i="7" l="1"/>
  <c r="J390" i="7" s="1"/>
  <c r="E390" i="7"/>
  <c r="I389" i="6"/>
  <c r="C390" i="6" s="1"/>
  <c r="F389" i="6"/>
  <c r="G389" i="6" s="1"/>
  <c r="I390" i="7" l="1"/>
  <c r="C391" i="7" s="1"/>
  <c r="F390" i="7"/>
  <c r="G390" i="7" s="1"/>
  <c r="H390" i="6"/>
  <c r="J390" i="6" s="1"/>
  <c r="E390" i="6"/>
  <c r="E391" i="7" l="1"/>
  <c r="H391" i="7"/>
  <c r="J391" i="7" s="1"/>
  <c r="I390" i="6"/>
  <c r="C391" i="6" s="1"/>
  <c r="F390" i="6"/>
  <c r="G390" i="6" s="1"/>
  <c r="I391" i="7" l="1"/>
  <c r="C392" i="7" s="1"/>
  <c r="F391" i="7"/>
  <c r="G391" i="7" s="1"/>
  <c r="E391" i="6"/>
  <c r="H391" i="6"/>
  <c r="J391" i="6" s="1"/>
  <c r="E392" i="7" l="1"/>
  <c r="H392" i="7"/>
  <c r="J392" i="7" s="1"/>
  <c r="F391" i="6"/>
  <c r="G391" i="6" s="1"/>
  <c r="I391" i="6"/>
  <c r="C392" i="6" s="1"/>
  <c r="F392" i="7" l="1"/>
  <c r="G392" i="7" s="1"/>
  <c r="I392" i="7"/>
  <c r="C393" i="7" s="1"/>
  <c r="H392" i="6"/>
  <c r="J392" i="6" s="1"/>
  <c r="E392" i="6"/>
  <c r="E393" i="7" l="1"/>
  <c r="H393" i="7"/>
  <c r="J393" i="7" s="1"/>
  <c r="I392" i="6"/>
  <c r="C393" i="6" s="1"/>
  <c r="F392" i="6"/>
  <c r="G392" i="6" s="1"/>
  <c r="I393" i="7" l="1"/>
  <c r="C394" i="7" s="1"/>
  <c r="F393" i="7"/>
  <c r="G393" i="7" s="1"/>
  <c r="H393" i="6"/>
  <c r="J393" i="6" s="1"/>
  <c r="E393" i="6"/>
  <c r="E394" i="7" l="1"/>
  <c r="H394" i="7"/>
  <c r="J394" i="7" s="1"/>
  <c r="I393" i="6"/>
  <c r="C394" i="6" s="1"/>
  <c r="F393" i="6"/>
  <c r="G393" i="6" s="1"/>
  <c r="F394" i="7" l="1"/>
  <c r="G394" i="7" s="1"/>
  <c r="I394" i="7"/>
  <c r="C395" i="7" s="1"/>
  <c r="H394" i="6"/>
  <c r="J394" i="6" s="1"/>
  <c r="E394" i="6"/>
  <c r="H395" i="7" l="1"/>
  <c r="J395" i="7" s="1"/>
  <c r="E395" i="7"/>
  <c r="I394" i="6"/>
  <c r="C395" i="6" s="1"/>
  <c r="F394" i="6"/>
  <c r="G394" i="6" s="1"/>
  <c r="I395" i="7" l="1"/>
  <c r="C396" i="7" s="1"/>
  <c r="F395" i="7"/>
  <c r="G395" i="7" s="1"/>
  <c r="H395" i="6"/>
  <c r="J395" i="6" s="1"/>
  <c r="E395" i="6"/>
  <c r="H396" i="7" l="1"/>
  <c r="J396" i="7" s="1"/>
  <c r="E396" i="7"/>
  <c r="F395" i="6"/>
  <c r="G395" i="6" s="1"/>
  <c r="I395" i="6"/>
  <c r="C396" i="6" s="1"/>
  <c r="F396" i="7" l="1"/>
  <c r="G396" i="7" s="1"/>
  <c r="I396" i="7"/>
  <c r="C397" i="7" s="1"/>
  <c r="H396" i="6"/>
  <c r="J396" i="6" s="1"/>
  <c r="E396" i="6"/>
  <c r="H397" i="7" l="1"/>
  <c r="J397" i="7" s="1"/>
  <c r="E397" i="7"/>
  <c r="I396" i="6"/>
  <c r="C397" i="6" s="1"/>
  <c r="F396" i="6"/>
  <c r="G396" i="6" s="1"/>
  <c r="I397" i="7" l="1"/>
  <c r="C398" i="7" s="1"/>
  <c r="F397" i="7"/>
  <c r="G397" i="7" s="1"/>
  <c r="H397" i="6"/>
  <c r="J397" i="6" s="1"/>
  <c r="E397" i="6"/>
  <c r="H398" i="7" l="1"/>
  <c r="J398" i="7" s="1"/>
  <c r="E398" i="7"/>
  <c r="I397" i="6"/>
  <c r="C398" i="6" s="1"/>
  <c r="F397" i="6"/>
  <c r="G397" i="6" s="1"/>
  <c r="I398" i="7" l="1"/>
  <c r="C399" i="7" s="1"/>
  <c r="F398" i="7"/>
  <c r="G398" i="7" s="1"/>
  <c r="E398" i="6"/>
  <c r="H398" i="6"/>
  <c r="J398" i="6" s="1"/>
  <c r="H399" i="7" l="1"/>
  <c r="J399" i="7" s="1"/>
  <c r="E399" i="7"/>
  <c r="F398" i="6"/>
  <c r="G398" i="6" s="1"/>
  <c r="I398" i="6"/>
  <c r="C399" i="6" s="1"/>
  <c r="I399" i="7" l="1"/>
  <c r="C400" i="7" s="1"/>
  <c r="F399" i="7"/>
  <c r="G399" i="7" s="1"/>
  <c r="H399" i="6"/>
  <c r="J399" i="6" s="1"/>
  <c r="E399" i="6"/>
  <c r="H400" i="7" l="1"/>
  <c r="J400" i="7" s="1"/>
  <c r="E400" i="7"/>
  <c r="F399" i="6"/>
  <c r="G399" i="6" s="1"/>
  <c r="I399" i="6"/>
  <c r="C400" i="6" s="1"/>
  <c r="I400" i="7" l="1"/>
  <c r="C401" i="7" s="1"/>
  <c r="F400" i="7"/>
  <c r="G400" i="7" s="1"/>
  <c r="H400" i="6"/>
  <c r="J400" i="6" s="1"/>
  <c r="E400" i="6"/>
  <c r="H401" i="7" l="1"/>
  <c r="J401" i="7" s="1"/>
  <c r="E401" i="7"/>
  <c r="I400" i="6"/>
  <c r="C401" i="6" s="1"/>
  <c r="F400" i="6"/>
  <c r="G400" i="6" s="1"/>
  <c r="F401" i="7" l="1"/>
  <c r="G401" i="7" s="1"/>
  <c r="I401" i="7"/>
  <c r="C402" i="7" s="1"/>
  <c r="H401" i="6"/>
  <c r="J401" i="6" s="1"/>
  <c r="E401" i="6"/>
  <c r="E402" i="7" l="1"/>
  <c r="H402" i="7"/>
  <c r="J402" i="7" s="1"/>
  <c r="F401" i="6"/>
  <c r="G401" i="6" s="1"/>
  <c r="I401" i="6"/>
  <c r="C402" i="6" s="1"/>
  <c r="F402" i="7" l="1"/>
  <c r="G402" i="7" s="1"/>
  <c r="I402" i="7"/>
  <c r="C403" i="7" s="1"/>
  <c r="E402" i="6"/>
  <c r="H402" i="6"/>
  <c r="J402" i="6" s="1"/>
  <c r="H403" i="7" l="1"/>
  <c r="J403" i="7" s="1"/>
  <c r="E403" i="7"/>
  <c r="F402" i="6"/>
  <c r="G402" i="6" s="1"/>
  <c r="I402" i="6"/>
  <c r="C403" i="6" s="1"/>
  <c r="I403" i="7" l="1"/>
  <c r="C404" i="7" s="1"/>
  <c r="F403" i="7"/>
  <c r="G403" i="7" s="1"/>
  <c r="E403" i="6"/>
  <c r="H403" i="6"/>
  <c r="J403" i="6" s="1"/>
  <c r="E404" i="7" l="1"/>
  <c r="H404" i="7"/>
  <c r="J404" i="7" s="1"/>
  <c r="F403" i="6"/>
  <c r="G403" i="6" s="1"/>
  <c r="I403" i="6"/>
  <c r="C404" i="6" s="1"/>
  <c r="I404" i="7" l="1"/>
  <c r="C405" i="7" s="1"/>
  <c r="F404" i="7"/>
  <c r="G404" i="7" s="1"/>
  <c r="H404" i="6"/>
  <c r="J404" i="6" s="1"/>
  <c r="E404" i="6"/>
  <c r="H405" i="7" l="1"/>
  <c r="J405" i="7" s="1"/>
  <c r="E405" i="7"/>
  <c r="F404" i="6"/>
  <c r="G404" i="6" s="1"/>
  <c r="I404" i="6"/>
  <c r="C405" i="6" s="1"/>
  <c r="F405" i="7" l="1"/>
  <c r="G405" i="7" s="1"/>
  <c r="I405" i="7"/>
  <c r="C406" i="7" s="1"/>
  <c r="H405" i="6"/>
  <c r="J405" i="6" s="1"/>
  <c r="E405" i="6"/>
  <c r="E406" i="7" l="1"/>
  <c r="H406" i="7"/>
  <c r="J406" i="7" s="1"/>
  <c r="I405" i="6"/>
  <c r="C406" i="6" s="1"/>
  <c r="F405" i="6"/>
  <c r="G405" i="6" s="1"/>
  <c r="I406" i="7" l="1"/>
  <c r="C407" i="7" s="1"/>
  <c r="F406" i="7"/>
  <c r="G406" i="7" s="1"/>
  <c r="H406" i="6"/>
  <c r="J406" i="6" s="1"/>
  <c r="E406" i="6"/>
  <c r="E407" i="7" l="1"/>
  <c r="H407" i="7"/>
  <c r="J407" i="7" s="1"/>
  <c r="F406" i="6"/>
  <c r="G406" i="6" s="1"/>
  <c r="I406" i="6"/>
  <c r="C407" i="6" s="1"/>
  <c r="I407" i="7" l="1"/>
  <c r="C408" i="7" s="1"/>
  <c r="F407" i="7"/>
  <c r="G407" i="7" s="1"/>
  <c r="H407" i="6"/>
  <c r="J407" i="6" s="1"/>
  <c r="E407" i="6"/>
  <c r="H408" i="7" l="1"/>
  <c r="J408" i="7" s="1"/>
  <c r="E408" i="7"/>
  <c r="F407" i="6"/>
  <c r="G407" i="6" s="1"/>
  <c r="I407" i="6"/>
  <c r="C408" i="6" s="1"/>
  <c r="F408" i="7" l="1"/>
  <c r="G408" i="7" s="1"/>
  <c r="I408" i="7"/>
  <c r="C409" i="7" s="1"/>
  <c r="E408" i="6"/>
  <c r="H408" i="6"/>
  <c r="J408" i="6" s="1"/>
  <c r="H409" i="7" l="1"/>
  <c r="J409" i="7" s="1"/>
  <c r="E409" i="7"/>
  <c r="I408" i="6"/>
  <c r="C409" i="6" s="1"/>
  <c r="F408" i="6"/>
  <c r="G408" i="6" s="1"/>
  <c r="F409" i="7" l="1"/>
  <c r="G409" i="7" s="1"/>
  <c r="I409" i="7"/>
  <c r="C410" i="7" s="1"/>
  <c r="H409" i="6"/>
  <c r="J409" i="6" s="1"/>
  <c r="E409" i="6"/>
  <c r="H410" i="7" l="1"/>
  <c r="J410" i="7" s="1"/>
  <c r="E410" i="7"/>
  <c r="F409" i="6"/>
  <c r="G409" i="6" s="1"/>
  <c r="I409" i="6"/>
  <c r="C410" i="6" s="1"/>
  <c r="I410" i="7" l="1"/>
  <c r="C411" i="7" s="1"/>
  <c r="F410" i="7"/>
  <c r="G410" i="7" s="1"/>
  <c r="H410" i="6"/>
  <c r="J410" i="6" s="1"/>
  <c r="E410" i="6"/>
  <c r="E411" i="7" l="1"/>
  <c r="H411" i="7"/>
  <c r="J411" i="7" s="1"/>
  <c r="I410" i="6"/>
  <c r="C411" i="6" s="1"/>
  <c r="F410" i="6"/>
  <c r="G410" i="6" s="1"/>
  <c r="I411" i="7" l="1"/>
  <c r="C412" i="7" s="1"/>
  <c r="F411" i="7"/>
  <c r="G411" i="7" s="1"/>
  <c r="H411" i="6"/>
  <c r="J411" i="6" s="1"/>
  <c r="E411" i="6"/>
  <c r="H412" i="7" l="1"/>
  <c r="J412" i="7" s="1"/>
  <c r="E412" i="7"/>
  <c r="I411" i="6"/>
  <c r="C412" i="6" s="1"/>
  <c r="F411" i="6"/>
  <c r="G411" i="6" s="1"/>
  <c r="F412" i="7" l="1"/>
  <c r="G412" i="7" s="1"/>
  <c r="I412" i="7"/>
  <c r="C413" i="7" s="1"/>
  <c r="H412" i="6"/>
  <c r="J412" i="6" s="1"/>
  <c r="E412" i="6"/>
  <c r="H413" i="7" l="1"/>
  <c r="J413" i="7" s="1"/>
  <c r="E413" i="7"/>
  <c r="F412" i="6"/>
  <c r="G412" i="6" s="1"/>
  <c r="I412" i="6"/>
  <c r="C413" i="6" s="1"/>
  <c r="F413" i="7" l="1"/>
  <c r="G413" i="7" s="1"/>
  <c r="I413" i="7"/>
  <c r="C414" i="7" s="1"/>
  <c r="H413" i="6"/>
  <c r="J413" i="6" s="1"/>
  <c r="E413" i="6"/>
  <c r="H414" i="7" l="1"/>
  <c r="J414" i="7" s="1"/>
  <c r="E414" i="7"/>
  <c r="I413" i="6"/>
  <c r="C414" i="6" s="1"/>
  <c r="F413" i="6"/>
  <c r="G413" i="6" s="1"/>
  <c r="F414" i="7" l="1"/>
  <c r="G414" i="7" s="1"/>
  <c r="I414" i="7"/>
  <c r="C415" i="7" s="1"/>
  <c r="H414" i="6"/>
  <c r="J414" i="6" s="1"/>
  <c r="E414" i="6"/>
  <c r="H415" i="7" l="1"/>
  <c r="J415" i="7" s="1"/>
  <c r="E415" i="7"/>
  <c r="I414" i="6"/>
  <c r="C415" i="6" s="1"/>
  <c r="F414" i="6"/>
  <c r="G414" i="6" s="1"/>
  <c r="F415" i="7" l="1"/>
  <c r="G415" i="7" s="1"/>
  <c r="I415" i="7"/>
  <c r="C416" i="7" s="1"/>
  <c r="H415" i="6"/>
  <c r="J415" i="6" s="1"/>
  <c r="E415" i="6"/>
  <c r="H416" i="7" l="1"/>
  <c r="J416" i="7" s="1"/>
  <c r="E416" i="7"/>
  <c r="F415" i="6"/>
  <c r="G415" i="6" s="1"/>
  <c r="I415" i="6"/>
  <c r="C416" i="6" s="1"/>
  <c r="I416" i="7" l="1"/>
  <c r="C417" i="7" s="1"/>
  <c r="F416" i="7"/>
  <c r="G416" i="7" s="1"/>
  <c r="H416" i="6"/>
  <c r="J416" i="6" s="1"/>
  <c r="E416" i="6"/>
  <c r="H417" i="7" l="1"/>
  <c r="J417" i="7" s="1"/>
  <c r="E417" i="7"/>
  <c r="F416" i="6"/>
  <c r="G416" i="6" s="1"/>
  <c r="I416" i="6"/>
  <c r="C417" i="6" s="1"/>
  <c r="F417" i="7" l="1"/>
  <c r="G417" i="7" s="1"/>
  <c r="I417" i="7"/>
  <c r="C418" i="7" s="1"/>
  <c r="H417" i="6"/>
  <c r="J417" i="6" s="1"/>
  <c r="E417" i="6"/>
  <c r="H418" i="7" l="1"/>
  <c r="J418" i="7" s="1"/>
  <c r="E418" i="7"/>
  <c r="I417" i="6"/>
  <c r="C418" i="6" s="1"/>
  <c r="F417" i="6"/>
  <c r="G417" i="6" s="1"/>
  <c r="F418" i="7" l="1"/>
  <c r="G418" i="7" s="1"/>
  <c r="I418" i="7"/>
  <c r="C419" i="7" s="1"/>
  <c r="H418" i="6"/>
  <c r="J418" i="6" s="1"/>
  <c r="E418" i="6"/>
  <c r="H419" i="7" l="1"/>
  <c r="J419" i="7" s="1"/>
  <c r="E419" i="7"/>
  <c r="I418" i="6"/>
  <c r="C419" i="6" s="1"/>
  <c r="F418" i="6"/>
  <c r="G418" i="6" s="1"/>
  <c r="F419" i="7" l="1"/>
  <c r="G419" i="7" s="1"/>
  <c r="I419" i="7"/>
  <c r="C420" i="7" s="1"/>
  <c r="H419" i="6"/>
  <c r="J419" i="6" s="1"/>
  <c r="E419" i="6"/>
  <c r="H420" i="7" l="1"/>
  <c r="J420" i="7" s="1"/>
  <c r="E420" i="7"/>
  <c r="F419" i="6"/>
  <c r="G419" i="6" s="1"/>
  <c r="I419" i="6"/>
  <c r="C420" i="6" s="1"/>
  <c r="I420" i="7" l="1"/>
  <c r="C421" i="7" s="1"/>
  <c r="F420" i="7"/>
  <c r="G420" i="7" s="1"/>
  <c r="H420" i="6"/>
  <c r="J420" i="6" s="1"/>
  <c r="E420" i="6"/>
  <c r="H421" i="7" l="1"/>
  <c r="J421" i="7" s="1"/>
  <c r="E421" i="7"/>
  <c r="I420" i="6"/>
  <c r="C421" i="6" s="1"/>
  <c r="F420" i="6"/>
  <c r="G420" i="6" s="1"/>
  <c r="F421" i="7" l="1"/>
  <c r="G421" i="7" s="1"/>
  <c r="I421" i="7"/>
  <c r="C422" i="7" s="1"/>
  <c r="H421" i="6"/>
  <c r="J421" i="6" s="1"/>
  <c r="E421" i="6"/>
  <c r="H422" i="7" l="1"/>
  <c r="J422" i="7" s="1"/>
  <c r="E422" i="7"/>
  <c r="I421" i="6"/>
  <c r="C422" i="6" s="1"/>
  <c r="F421" i="6"/>
  <c r="G421" i="6" s="1"/>
  <c r="F422" i="7" l="1"/>
  <c r="G422" i="7" s="1"/>
  <c r="I422" i="7"/>
  <c r="C423" i="7" s="1"/>
  <c r="H422" i="6"/>
  <c r="J422" i="6" s="1"/>
  <c r="E422" i="6"/>
  <c r="H423" i="7" l="1"/>
  <c r="J423" i="7" s="1"/>
  <c r="E423" i="7"/>
  <c r="I422" i="6"/>
  <c r="C423" i="6" s="1"/>
  <c r="F422" i="6"/>
  <c r="G422" i="6" s="1"/>
  <c r="F423" i="7" l="1"/>
  <c r="G423" i="7" s="1"/>
  <c r="I423" i="7"/>
  <c r="C424" i="7" s="1"/>
  <c r="H423" i="6"/>
  <c r="J423" i="6" s="1"/>
  <c r="E423" i="6"/>
  <c r="H424" i="7" l="1"/>
  <c r="J424" i="7" s="1"/>
  <c r="E424" i="7"/>
  <c r="F423" i="6"/>
  <c r="G423" i="6" s="1"/>
  <c r="I423" i="6"/>
  <c r="C424" i="6" s="1"/>
  <c r="I424" i="7" l="1"/>
  <c r="C425" i="7" s="1"/>
  <c r="F424" i="7"/>
  <c r="G424" i="7" s="1"/>
  <c r="H424" i="6"/>
  <c r="J424" i="6" s="1"/>
  <c r="E424" i="6"/>
  <c r="E425" i="7" l="1"/>
  <c r="H425" i="7"/>
  <c r="J425" i="7" s="1"/>
  <c r="F424" i="6"/>
  <c r="G424" i="6" s="1"/>
  <c r="I424" i="6"/>
  <c r="C425" i="6" s="1"/>
  <c r="F425" i="7" l="1"/>
  <c r="G425" i="7" s="1"/>
  <c r="I425" i="7"/>
  <c r="C426" i="7" s="1"/>
  <c r="H425" i="6"/>
  <c r="J425" i="6" s="1"/>
  <c r="E425" i="6"/>
  <c r="H426" i="7" l="1"/>
  <c r="J426" i="7" s="1"/>
  <c r="E426" i="7"/>
  <c r="I425" i="6"/>
  <c r="C426" i="6" s="1"/>
  <c r="F425" i="6"/>
  <c r="G425" i="6" s="1"/>
  <c r="I426" i="7" l="1"/>
  <c r="C427" i="7" s="1"/>
  <c r="F426" i="7"/>
  <c r="G426" i="7" s="1"/>
  <c r="H426" i="6"/>
  <c r="J426" i="6" s="1"/>
  <c r="E426" i="6"/>
  <c r="H427" i="7" l="1"/>
  <c r="J427" i="7" s="1"/>
  <c r="E427" i="7"/>
  <c r="I426" i="6"/>
  <c r="C427" i="6" s="1"/>
  <c r="F426" i="6"/>
  <c r="G426" i="6" s="1"/>
  <c r="F427" i="7" l="1"/>
  <c r="G427" i="7" s="1"/>
  <c r="I427" i="7"/>
  <c r="C428" i="7" s="1"/>
  <c r="H427" i="6"/>
  <c r="J427" i="6" s="1"/>
  <c r="E427" i="6"/>
  <c r="H428" i="7" l="1"/>
  <c r="J428" i="7" s="1"/>
  <c r="E428" i="7"/>
  <c r="F427" i="6"/>
  <c r="G427" i="6" s="1"/>
  <c r="I427" i="6"/>
  <c r="C428" i="6" s="1"/>
  <c r="F428" i="7" l="1"/>
  <c r="G428" i="7" s="1"/>
  <c r="I428" i="7"/>
  <c r="C429" i="7" s="1"/>
  <c r="E428" i="6"/>
  <c r="H428" i="6"/>
  <c r="J428" i="6" s="1"/>
  <c r="H429" i="7" l="1"/>
  <c r="J429" i="7" s="1"/>
  <c r="E429" i="7"/>
  <c r="F428" i="6"/>
  <c r="G428" i="6" s="1"/>
  <c r="I428" i="6"/>
  <c r="C429" i="6" s="1"/>
  <c r="F429" i="7" l="1"/>
  <c r="G429" i="7" s="1"/>
  <c r="I429" i="7"/>
  <c r="C430" i="7" s="1"/>
  <c r="H429" i="6"/>
  <c r="J429" i="6" s="1"/>
  <c r="E429" i="6"/>
  <c r="H430" i="7" l="1"/>
  <c r="J430" i="7" s="1"/>
  <c r="E430" i="7"/>
  <c r="I429" i="6"/>
  <c r="C430" i="6" s="1"/>
  <c r="F429" i="6"/>
  <c r="G429" i="6" s="1"/>
  <c r="F430" i="7" l="1"/>
  <c r="G430" i="7" s="1"/>
  <c r="I430" i="7"/>
  <c r="C431" i="7" s="1"/>
  <c r="H430" i="6"/>
  <c r="J430" i="6" s="1"/>
  <c r="E430" i="6"/>
  <c r="H431" i="7" l="1"/>
  <c r="J431" i="7" s="1"/>
  <c r="E431" i="7"/>
  <c r="I430" i="6"/>
  <c r="C431" i="6" s="1"/>
  <c r="F430" i="6"/>
  <c r="G430" i="6" s="1"/>
  <c r="F431" i="7" l="1"/>
  <c r="G431" i="7" s="1"/>
  <c r="I431" i="7"/>
  <c r="C432" i="7" s="1"/>
  <c r="H431" i="6"/>
  <c r="J431" i="6" s="1"/>
  <c r="E431" i="6"/>
  <c r="H432" i="7" l="1"/>
  <c r="J432" i="7" s="1"/>
  <c r="E432" i="7"/>
  <c r="F431" i="6"/>
  <c r="G431" i="6" s="1"/>
  <c r="I431" i="6"/>
  <c r="C432" i="6" s="1"/>
  <c r="F432" i="7" l="1"/>
  <c r="G432" i="7" s="1"/>
  <c r="I432" i="7"/>
  <c r="C433" i="7" s="1"/>
  <c r="E432" i="6"/>
  <c r="H432" i="6"/>
  <c r="J432" i="6" s="1"/>
  <c r="H433" i="7" l="1"/>
  <c r="J433" i="7" s="1"/>
  <c r="E433" i="7"/>
  <c r="F432" i="6"/>
  <c r="G432" i="6" s="1"/>
  <c r="I432" i="6"/>
  <c r="C433" i="6" s="1"/>
  <c r="F433" i="7" l="1"/>
  <c r="G433" i="7" s="1"/>
  <c r="I433" i="7"/>
  <c r="C434" i="7" s="1"/>
  <c r="H433" i="6"/>
  <c r="J433" i="6" s="1"/>
  <c r="E433" i="6"/>
  <c r="H434" i="7" l="1"/>
  <c r="J434" i="7" s="1"/>
  <c r="E434" i="7"/>
  <c r="I433" i="6"/>
  <c r="C434" i="6" s="1"/>
  <c r="F433" i="6"/>
  <c r="G433" i="6" s="1"/>
  <c r="I434" i="7" l="1"/>
  <c r="C435" i="7" s="1"/>
  <c r="F434" i="7"/>
  <c r="G434" i="7" s="1"/>
  <c r="H434" i="6"/>
  <c r="J434" i="6" s="1"/>
  <c r="E434" i="6"/>
  <c r="H435" i="7" l="1"/>
  <c r="J435" i="7" s="1"/>
  <c r="E435" i="7"/>
  <c r="I434" i="6"/>
  <c r="C435" i="6" s="1"/>
  <c r="F434" i="6"/>
  <c r="G434" i="6" s="1"/>
  <c r="F435" i="7" l="1"/>
  <c r="G435" i="7" s="1"/>
  <c r="I435" i="7"/>
  <c r="C436" i="7" s="1"/>
  <c r="H435" i="6"/>
  <c r="J435" i="6" s="1"/>
  <c r="E435" i="6"/>
  <c r="E436" i="7" l="1"/>
  <c r="H436" i="7"/>
  <c r="J436" i="7" s="1"/>
  <c r="F435" i="6"/>
  <c r="G435" i="6" s="1"/>
  <c r="I435" i="6"/>
  <c r="C436" i="6" s="1"/>
  <c r="F436" i="7" l="1"/>
  <c r="G436" i="7" s="1"/>
  <c r="I436" i="7"/>
  <c r="C437" i="7" s="1"/>
  <c r="H436" i="6"/>
  <c r="J436" i="6" s="1"/>
  <c r="E436" i="6"/>
  <c r="E437" i="7" l="1"/>
  <c r="H437" i="7"/>
  <c r="J437" i="7" s="1"/>
  <c r="I436" i="6"/>
  <c r="C437" i="6" s="1"/>
  <c r="F436" i="6"/>
  <c r="G436" i="6" s="1"/>
  <c r="F437" i="7" l="1"/>
  <c r="G437" i="7" s="1"/>
  <c r="I437" i="7"/>
  <c r="C438" i="7" s="1"/>
  <c r="H437" i="6"/>
  <c r="J437" i="6" s="1"/>
  <c r="E437" i="6"/>
  <c r="H438" i="7" l="1"/>
  <c r="J438" i="7" s="1"/>
  <c r="E438" i="7"/>
  <c r="I437" i="6"/>
  <c r="C438" i="6" s="1"/>
  <c r="F437" i="6"/>
  <c r="G437" i="6" s="1"/>
  <c r="F438" i="7" l="1"/>
  <c r="G438" i="7" s="1"/>
  <c r="I438" i="7"/>
  <c r="C439" i="7" s="1"/>
  <c r="H438" i="6"/>
  <c r="J438" i="6" s="1"/>
  <c r="E438" i="6"/>
  <c r="H439" i="7" l="1"/>
  <c r="J439" i="7" s="1"/>
  <c r="E439" i="7"/>
  <c r="I438" i="6"/>
  <c r="C439" i="6" s="1"/>
  <c r="F438" i="6"/>
  <c r="G438" i="6" s="1"/>
  <c r="F439" i="7" l="1"/>
  <c r="G439" i="7" s="1"/>
  <c r="I439" i="7"/>
  <c r="C440" i="7" s="1"/>
  <c r="H439" i="6"/>
  <c r="J439" i="6" s="1"/>
  <c r="E439" i="6"/>
  <c r="H440" i="7" l="1"/>
  <c r="J440" i="7" s="1"/>
  <c r="E440" i="7"/>
  <c r="F439" i="6"/>
  <c r="G439" i="6" s="1"/>
  <c r="I439" i="6"/>
  <c r="C440" i="6" s="1"/>
  <c r="F440" i="7" l="1"/>
  <c r="G440" i="7" s="1"/>
  <c r="I440" i="7"/>
  <c r="C441" i="7" s="1"/>
  <c r="E440" i="6"/>
  <c r="H440" i="6"/>
  <c r="J440" i="6" s="1"/>
  <c r="E441" i="7" l="1"/>
  <c r="H441" i="7"/>
  <c r="J441" i="7" s="1"/>
  <c r="F440" i="6"/>
  <c r="G440" i="6" s="1"/>
  <c r="I440" i="6"/>
  <c r="C441" i="6" s="1"/>
  <c r="F441" i="7" l="1"/>
  <c r="G441" i="7" s="1"/>
  <c r="I441" i="7"/>
  <c r="C442" i="7" s="1"/>
  <c r="H441" i="6"/>
  <c r="J441" i="6" s="1"/>
  <c r="E441" i="6"/>
  <c r="H442" i="7" l="1"/>
  <c r="J442" i="7" s="1"/>
  <c r="E442" i="7"/>
  <c r="I441" i="6"/>
  <c r="C442" i="6" s="1"/>
  <c r="F441" i="6"/>
  <c r="G441" i="6" s="1"/>
  <c r="F442" i="7" l="1"/>
  <c r="G442" i="7" s="1"/>
  <c r="I442" i="7"/>
  <c r="C443" i="7" s="1"/>
  <c r="H442" i="6"/>
  <c r="J442" i="6" s="1"/>
  <c r="E442" i="6"/>
  <c r="H443" i="7" l="1"/>
  <c r="J443" i="7" s="1"/>
  <c r="E443" i="7"/>
  <c r="F442" i="6"/>
  <c r="G442" i="6" s="1"/>
  <c r="I442" i="6"/>
  <c r="C443" i="6" s="1"/>
  <c r="F443" i="7" l="1"/>
  <c r="G443" i="7" s="1"/>
  <c r="I443" i="7"/>
  <c r="C444" i="7" s="1"/>
  <c r="H443" i="6"/>
  <c r="J443" i="6" s="1"/>
  <c r="E443" i="6"/>
  <c r="H444" i="7" l="1"/>
  <c r="J444" i="7" s="1"/>
  <c r="E444" i="7"/>
  <c r="F443" i="6"/>
  <c r="G443" i="6" s="1"/>
  <c r="I443" i="6"/>
  <c r="C444" i="6" s="1"/>
  <c r="F444" i="7" l="1"/>
  <c r="G444" i="7" s="1"/>
  <c r="I444" i="7"/>
  <c r="C445" i="7" s="1"/>
  <c r="H444" i="6"/>
  <c r="J444" i="6" s="1"/>
  <c r="E444" i="6"/>
  <c r="H445" i="7" l="1"/>
  <c r="J445" i="7" s="1"/>
  <c r="E445" i="7"/>
  <c r="I444" i="6"/>
  <c r="C445" i="6" s="1"/>
  <c r="F444" i="6"/>
  <c r="G444" i="6" s="1"/>
  <c r="I445" i="7" l="1"/>
  <c r="C446" i="7" s="1"/>
  <c r="F445" i="7"/>
  <c r="G445" i="7" s="1"/>
  <c r="H445" i="6"/>
  <c r="J445" i="6" s="1"/>
  <c r="E445" i="6"/>
  <c r="E446" i="7" l="1"/>
  <c r="H446" i="7"/>
  <c r="J446" i="7" s="1"/>
  <c r="I445" i="6"/>
  <c r="C446" i="6" s="1"/>
  <c r="F445" i="6"/>
  <c r="G445" i="6" s="1"/>
  <c r="F446" i="7" l="1"/>
  <c r="G446" i="7" s="1"/>
  <c r="I446" i="7"/>
  <c r="C447" i="7" s="1"/>
  <c r="H446" i="6"/>
  <c r="J446" i="6" s="1"/>
  <c r="E446" i="6"/>
  <c r="H447" i="7" l="1"/>
  <c r="J447" i="7" s="1"/>
  <c r="E447" i="7"/>
  <c r="F446" i="6"/>
  <c r="G446" i="6" s="1"/>
  <c r="I446" i="6"/>
  <c r="C447" i="6" s="1"/>
  <c r="I447" i="7" l="1"/>
  <c r="C448" i="7" s="1"/>
  <c r="F447" i="7"/>
  <c r="G447" i="7" s="1"/>
  <c r="H447" i="6"/>
  <c r="J447" i="6" s="1"/>
  <c r="E447" i="6"/>
  <c r="H448" i="7" l="1"/>
  <c r="J448" i="7" s="1"/>
  <c r="E448" i="7"/>
  <c r="I447" i="6"/>
  <c r="C448" i="6" s="1"/>
  <c r="F447" i="6"/>
  <c r="G447" i="6" s="1"/>
  <c r="F448" i="7" l="1"/>
  <c r="G448" i="7" s="1"/>
  <c r="I448" i="7"/>
  <c r="C449" i="7" s="1"/>
  <c r="E448" i="6"/>
  <c r="H448" i="6"/>
  <c r="J448" i="6" s="1"/>
  <c r="H449" i="7" l="1"/>
  <c r="J449" i="7" s="1"/>
  <c r="E449" i="7"/>
  <c r="F448" i="6"/>
  <c r="G448" i="6" s="1"/>
  <c r="I448" i="6"/>
  <c r="C449" i="6" s="1"/>
  <c r="I449" i="7" l="1"/>
  <c r="C450" i="7" s="1"/>
  <c r="F449" i="7"/>
  <c r="G449" i="7" s="1"/>
  <c r="E449" i="6"/>
  <c r="H449" i="6"/>
  <c r="J449" i="6" s="1"/>
  <c r="H450" i="7" l="1"/>
  <c r="J450" i="7" s="1"/>
  <c r="E450" i="7"/>
  <c r="I449" i="6"/>
  <c r="C450" i="6" s="1"/>
  <c r="F449" i="6"/>
  <c r="G449" i="6" s="1"/>
  <c r="F450" i="7" l="1"/>
  <c r="G450" i="7" s="1"/>
  <c r="I450" i="7"/>
  <c r="C451" i="7" s="1"/>
  <c r="H450" i="6"/>
  <c r="J450" i="6" s="1"/>
  <c r="E450" i="6"/>
  <c r="H451" i="7" l="1"/>
  <c r="J451" i="7" s="1"/>
  <c r="E451" i="7"/>
  <c r="F450" i="6"/>
  <c r="G450" i="6" s="1"/>
  <c r="I450" i="6"/>
  <c r="C451" i="6" s="1"/>
  <c r="I451" i="7" l="1"/>
  <c r="C452" i="7" s="1"/>
  <c r="F451" i="7"/>
  <c r="G451" i="7" s="1"/>
  <c r="H451" i="6"/>
  <c r="J451" i="6" s="1"/>
  <c r="E451" i="6"/>
  <c r="H452" i="7" l="1"/>
  <c r="J452" i="7" s="1"/>
  <c r="E452" i="7"/>
  <c r="I451" i="6"/>
  <c r="C452" i="6" s="1"/>
  <c r="F451" i="6"/>
  <c r="G451" i="6" s="1"/>
  <c r="F452" i="7" l="1"/>
  <c r="G452" i="7" s="1"/>
  <c r="I452" i="7"/>
  <c r="C453" i="7" s="1"/>
  <c r="E452" i="6"/>
  <c r="H452" i="6"/>
  <c r="J452" i="6" s="1"/>
  <c r="H453" i="7" l="1"/>
  <c r="J453" i="7" s="1"/>
  <c r="E453" i="7"/>
  <c r="F452" i="6"/>
  <c r="G452" i="6" s="1"/>
  <c r="I452" i="6"/>
  <c r="C453" i="6" s="1"/>
  <c r="I453" i="7" l="1"/>
  <c r="C454" i="7" s="1"/>
  <c r="F453" i="7"/>
  <c r="G453" i="7" s="1"/>
  <c r="H453" i="6"/>
  <c r="J453" i="6" s="1"/>
  <c r="E453" i="6"/>
  <c r="H454" i="7" l="1"/>
  <c r="J454" i="7" s="1"/>
  <c r="E454" i="7"/>
  <c r="I453" i="6"/>
  <c r="C454" i="6" s="1"/>
  <c r="F453" i="6"/>
  <c r="G453" i="6" s="1"/>
  <c r="F454" i="7" l="1"/>
  <c r="G454" i="7" s="1"/>
  <c r="I454" i="7"/>
  <c r="C455" i="7" s="1"/>
  <c r="H454" i="6"/>
  <c r="J454" i="6" s="1"/>
  <c r="E454" i="6"/>
  <c r="H455" i="7" l="1"/>
  <c r="J455" i="7" s="1"/>
  <c r="E455" i="7"/>
  <c r="I454" i="6"/>
  <c r="C455" i="6" s="1"/>
  <c r="F454" i="6"/>
  <c r="G454" i="6" s="1"/>
  <c r="F455" i="7" l="1"/>
  <c r="G455" i="7" s="1"/>
  <c r="I455" i="7"/>
  <c r="C456" i="7" s="1"/>
  <c r="H455" i="6"/>
  <c r="J455" i="6" s="1"/>
  <c r="E455" i="6"/>
  <c r="H456" i="7" l="1"/>
  <c r="J456" i="7" s="1"/>
  <c r="E456" i="7"/>
  <c r="I455" i="6"/>
  <c r="C456" i="6" s="1"/>
  <c r="F455" i="6"/>
  <c r="G455" i="6" s="1"/>
  <c r="I456" i="7" l="1"/>
  <c r="C457" i="7" s="1"/>
  <c r="F456" i="7"/>
  <c r="G456" i="7" s="1"/>
  <c r="H456" i="6"/>
  <c r="J456" i="6" s="1"/>
  <c r="E456" i="6"/>
  <c r="H457" i="7" l="1"/>
  <c r="J457" i="7" s="1"/>
  <c r="E457" i="7"/>
  <c r="F456" i="6"/>
  <c r="G456" i="6" s="1"/>
  <c r="I456" i="6"/>
  <c r="C457" i="6" s="1"/>
  <c r="F457" i="7" l="1"/>
  <c r="G457" i="7" s="1"/>
  <c r="I457" i="7"/>
  <c r="C458" i="7" s="1"/>
  <c r="H457" i="6"/>
  <c r="J457" i="6" s="1"/>
  <c r="E457" i="6"/>
  <c r="H458" i="7" l="1"/>
  <c r="J458" i="7" s="1"/>
  <c r="E458" i="7"/>
  <c r="I457" i="6"/>
  <c r="C458" i="6" s="1"/>
  <c r="F457" i="6"/>
  <c r="G457" i="6" s="1"/>
  <c r="I458" i="7" l="1"/>
  <c r="C459" i="7" s="1"/>
  <c r="F458" i="7"/>
  <c r="G458" i="7" s="1"/>
  <c r="H458" i="6"/>
  <c r="J458" i="6" s="1"/>
  <c r="E458" i="6"/>
  <c r="E459" i="7" l="1"/>
  <c r="H459" i="7"/>
  <c r="J459" i="7" s="1"/>
  <c r="I458" i="6"/>
  <c r="C459" i="6" s="1"/>
  <c r="F458" i="6"/>
  <c r="G458" i="6" s="1"/>
  <c r="F459" i="7" l="1"/>
  <c r="G459" i="7" s="1"/>
  <c r="I459" i="7"/>
  <c r="C460" i="7" s="1"/>
  <c r="E459" i="6"/>
  <c r="H459" i="6"/>
  <c r="J459" i="6" s="1"/>
  <c r="E460" i="7" l="1"/>
  <c r="H460" i="7"/>
  <c r="J460" i="7" s="1"/>
  <c r="F459" i="6"/>
  <c r="G459" i="6" s="1"/>
  <c r="I459" i="6"/>
  <c r="C460" i="6" s="1"/>
  <c r="F460" i="7" l="1"/>
  <c r="G460" i="7" s="1"/>
  <c r="I460" i="7"/>
  <c r="C461" i="7" s="1"/>
  <c r="H460" i="6"/>
  <c r="J460" i="6" s="1"/>
  <c r="E460" i="6"/>
  <c r="H461" i="7" l="1"/>
  <c r="J461" i="7" s="1"/>
  <c r="E461" i="7"/>
  <c r="F460" i="6"/>
  <c r="G460" i="6" s="1"/>
  <c r="I460" i="6"/>
  <c r="C461" i="6" s="1"/>
  <c r="F461" i="7" l="1"/>
  <c r="G461" i="7" s="1"/>
  <c r="I461" i="7"/>
  <c r="C462" i="7" s="1"/>
  <c r="H461" i="6"/>
  <c r="J461" i="6" s="1"/>
  <c r="E461" i="6"/>
  <c r="H462" i="7" l="1"/>
  <c r="J462" i="7" s="1"/>
  <c r="E462" i="7"/>
  <c r="I461" i="6"/>
  <c r="C462" i="6" s="1"/>
  <c r="F461" i="6"/>
  <c r="G461" i="6" s="1"/>
  <c r="I462" i="7" l="1"/>
  <c r="C463" i="7" s="1"/>
  <c r="F462" i="7"/>
  <c r="G462" i="7" s="1"/>
  <c r="H462" i="6"/>
  <c r="J462" i="6" s="1"/>
  <c r="E462" i="6"/>
  <c r="H463" i="7" l="1"/>
  <c r="J463" i="7" s="1"/>
  <c r="E463" i="7"/>
  <c r="I462" i="6"/>
  <c r="C463" i="6" s="1"/>
  <c r="F462" i="6"/>
  <c r="G462" i="6" s="1"/>
  <c r="I463" i="7" l="1"/>
  <c r="C464" i="7" s="1"/>
  <c r="F463" i="7"/>
  <c r="G463" i="7" s="1"/>
  <c r="H463" i="6"/>
  <c r="J463" i="6" s="1"/>
  <c r="E463" i="6"/>
  <c r="E464" i="7" l="1"/>
  <c r="H464" i="7"/>
  <c r="J464" i="7" s="1"/>
  <c r="I463" i="6"/>
  <c r="C464" i="6" s="1"/>
  <c r="F463" i="6"/>
  <c r="G463" i="6" s="1"/>
  <c r="I464" i="7" l="1"/>
  <c r="C465" i="7" s="1"/>
  <c r="F464" i="7"/>
  <c r="G464" i="7" s="1"/>
  <c r="H464" i="6"/>
  <c r="J464" i="6" s="1"/>
  <c r="E464" i="6"/>
  <c r="E465" i="7" l="1"/>
  <c r="H465" i="7"/>
  <c r="J465" i="7" s="1"/>
  <c r="I464" i="6"/>
  <c r="C465" i="6" s="1"/>
  <c r="F464" i="6"/>
  <c r="G464" i="6" s="1"/>
  <c r="F465" i="7" l="1"/>
  <c r="G465" i="7" s="1"/>
  <c r="I465" i="7"/>
  <c r="C466" i="7" s="1"/>
  <c r="E465" i="6"/>
  <c r="H465" i="6"/>
  <c r="J465" i="6" s="1"/>
  <c r="H466" i="7" l="1"/>
  <c r="J466" i="7" s="1"/>
  <c r="E466" i="7"/>
  <c r="F465" i="6"/>
  <c r="G465" i="6" s="1"/>
  <c r="I465" i="6"/>
  <c r="C466" i="6" s="1"/>
  <c r="F466" i="7" l="1"/>
  <c r="G466" i="7" s="1"/>
  <c r="I466" i="7"/>
  <c r="C467" i="7" s="1"/>
  <c r="H466" i="6"/>
  <c r="J466" i="6" s="1"/>
  <c r="E466" i="6"/>
  <c r="H467" i="7" l="1"/>
  <c r="J467" i="7" s="1"/>
  <c r="E467" i="7"/>
  <c r="F466" i="6"/>
  <c r="G466" i="6" s="1"/>
  <c r="I466" i="6"/>
  <c r="C467" i="6" s="1"/>
  <c r="F467" i="7" l="1"/>
  <c r="G467" i="7" s="1"/>
  <c r="I467" i="7"/>
  <c r="C468" i="7" s="1"/>
  <c r="H467" i="6"/>
  <c r="J467" i="6" s="1"/>
  <c r="E467" i="6"/>
  <c r="H468" i="7" l="1"/>
  <c r="J468" i="7" s="1"/>
  <c r="E468" i="7"/>
  <c r="F467" i="6"/>
  <c r="G467" i="6" s="1"/>
  <c r="I467" i="6"/>
  <c r="C468" i="6" s="1"/>
  <c r="I468" i="7" l="1"/>
  <c r="C469" i="7" s="1"/>
  <c r="F468" i="7"/>
  <c r="G468" i="7" s="1"/>
  <c r="H468" i="6"/>
  <c r="J468" i="6" s="1"/>
  <c r="E468" i="6"/>
  <c r="H469" i="7" l="1"/>
  <c r="J469" i="7" s="1"/>
  <c r="E469" i="7"/>
  <c r="I468" i="6"/>
  <c r="C469" i="6" s="1"/>
  <c r="F468" i="6"/>
  <c r="G468" i="6" s="1"/>
  <c r="I469" i="7" l="1"/>
  <c r="C470" i="7" s="1"/>
  <c r="F469" i="7"/>
  <c r="G469" i="7" s="1"/>
  <c r="H469" i="6"/>
  <c r="J469" i="6" s="1"/>
  <c r="E469" i="6"/>
  <c r="H470" i="7" l="1"/>
  <c r="J470" i="7" s="1"/>
  <c r="E470" i="7"/>
  <c r="F469" i="6"/>
  <c r="G469" i="6" s="1"/>
  <c r="I469" i="6"/>
  <c r="C470" i="6" s="1"/>
  <c r="I470" i="7" l="1"/>
  <c r="C471" i="7" s="1"/>
  <c r="F470" i="7"/>
  <c r="G470" i="7" s="1"/>
  <c r="H470" i="6"/>
  <c r="J470" i="6" s="1"/>
  <c r="E470" i="6"/>
  <c r="H471" i="7" l="1"/>
  <c r="J471" i="7" s="1"/>
  <c r="E471" i="7"/>
  <c r="F470" i="6"/>
  <c r="G470" i="6" s="1"/>
  <c r="I470" i="6"/>
  <c r="C471" i="6" s="1"/>
  <c r="F471" i="7" l="1"/>
  <c r="G471" i="7" s="1"/>
  <c r="I471" i="7"/>
  <c r="C472" i="7" s="1"/>
  <c r="H471" i="6"/>
  <c r="J471" i="6" s="1"/>
  <c r="E471" i="6"/>
  <c r="H472" i="7" l="1"/>
  <c r="J472" i="7" s="1"/>
  <c r="E472" i="7"/>
  <c r="I471" i="6"/>
  <c r="C472" i="6" s="1"/>
  <c r="F471" i="6"/>
  <c r="G471" i="6" s="1"/>
  <c r="F472" i="7" l="1"/>
  <c r="G472" i="7" s="1"/>
  <c r="I472" i="7"/>
  <c r="C473" i="7" s="1"/>
  <c r="H472" i="6"/>
  <c r="J472" i="6" s="1"/>
  <c r="E472" i="6"/>
  <c r="H473" i="7" l="1"/>
  <c r="J473" i="7" s="1"/>
  <c r="E473" i="7"/>
  <c r="F472" i="6"/>
  <c r="G472" i="6" s="1"/>
  <c r="I472" i="6"/>
  <c r="C473" i="6" s="1"/>
  <c r="F473" i="7" l="1"/>
  <c r="G473" i="7" s="1"/>
  <c r="I473" i="7"/>
  <c r="C474" i="7" s="1"/>
  <c r="H473" i="6"/>
  <c r="J473" i="6" s="1"/>
  <c r="E473" i="6"/>
  <c r="E474" i="7" l="1"/>
  <c r="H474" i="7"/>
  <c r="J474" i="7" s="1"/>
  <c r="F473" i="6"/>
  <c r="G473" i="6" s="1"/>
  <c r="I473" i="6"/>
  <c r="C474" i="6" s="1"/>
  <c r="I474" i="7" l="1"/>
  <c r="C475" i="7" s="1"/>
  <c r="F474" i="7"/>
  <c r="G474" i="7" s="1"/>
  <c r="E474" i="6"/>
  <c r="H474" i="6"/>
  <c r="J474" i="6" s="1"/>
  <c r="H475" i="7" l="1"/>
  <c r="J475" i="7" s="1"/>
  <c r="E475" i="7"/>
  <c r="I474" i="6"/>
  <c r="C475" i="6" s="1"/>
  <c r="F474" i="6"/>
  <c r="G474" i="6" s="1"/>
  <c r="I475" i="7" l="1"/>
  <c r="C476" i="7" s="1"/>
  <c r="F475" i="7"/>
  <c r="G475" i="7" s="1"/>
  <c r="E475" i="6"/>
  <c r="H475" i="6"/>
  <c r="J475" i="6" s="1"/>
  <c r="H476" i="7" l="1"/>
  <c r="J476" i="7" s="1"/>
  <c r="E476" i="7"/>
  <c r="F475" i="6"/>
  <c r="G475" i="6" s="1"/>
  <c r="I475" i="6"/>
  <c r="C476" i="6" s="1"/>
  <c r="I476" i="7" l="1"/>
  <c r="C477" i="7" s="1"/>
  <c r="F476" i="7"/>
  <c r="G476" i="7" s="1"/>
  <c r="H476" i="6"/>
  <c r="J476" i="6" s="1"/>
  <c r="E476" i="6"/>
  <c r="E477" i="7" l="1"/>
  <c r="H477" i="7"/>
  <c r="J477" i="7" s="1"/>
  <c r="F476" i="6"/>
  <c r="G476" i="6" s="1"/>
  <c r="I476" i="6"/>
  <c r="C477" i="6" s="1"/>
  <c r="I477" i="7" l="1"/>
  <c r="C478" i="7" s="1"/>
  <c r="F477" i="7"/>
  <c r="G477" i="7" s="1"/>
  <c r="H477" i="6"/>
  <c r="J477" i="6" s="1"/>
  <c r="E477" i="6"/>
  <c r="H478" i="7" l="1"/>
  <c r="J478" i="7" s="1"/>
  <c r="E478" i="7"/>
  <c r="I477" i="6"/>
  <c r="C478" i="6" s="1"/>
  <c r="F477" i="6"/>
  <c r="G477" i="6" s="1"/>
  <c r="I478" i="7" l="1"/>
  <c r="C479" i="7" s="1"/>
  <c r="F478" i="7"/>
  <c r="G478" i="7" s="1"/>
  <c r="H478" i="6"/>
  <c r="J478" i="6" s="1"/>
  <c r="E478" i="6"/>
  <c r="H479" i="7" l="1"/>
  <c r="J479" i="7" s="1"/>
  <c r="E479" i="7"/>
  <c r="F478" i="6"/>
  <c r="G478" i="6" s="1"/>
  <c r="I478" i="6"/>
  <c r="C479" i="6" s="1"/>
  <c r="F479" i="7" l="1"/>
  <c r="G479" i="7" s="1"/>
  <c r="I479" i="7"/>
  <c r="C480" i="7" s="1"/>
  <c r="H479" i="6"/>
  <c r="J479" i="6" s="1"/>
  <c r="E479" i="6"/>
  <c r="H480" i="7" l="1"/>
  <c r="J480" i="7" s="1"/>
  <c r="E480" i="7"/>
  <c r="F479" i="6"/>
  <c r="G479" i="6" s="1"/>
  <c r="I479" i="6"/>
  <c r="C480" i="6" s="1"/>
  <c r="I480" i="7" l="1"/>
  <c r="C481" i="7" s="1"/>
  <c r="F480" i="7"/>
  <c r="G480" i="7" s="1"/>
  <c r="H480" i="6"/>
  <c r="J480" i="6" s="1"/>
  <c r="E480" i="6"/>
  <c r="H481" i="7" l="1"/>
  <c r="J481" i="7" s="1"/>
  <c r="E481" i="7"/>
  <c r="I480" i="6"/>
  <c r="C481" i="6" s="1"/>
  <c r="F480" i="6"/>
  <c r="G480" i="6" s="1"/>
  <c r="I481" i="7" l="1"/>
  <c r="C482" i="7" s="1"/>
  <c r="F481" i="7"/>
  <c r="G481" i="7" s="1"/>
  <c r="E481" i="6"/>
  <c r="H481" i="6"/>
  <c r="J481" i="6" s="1"/>
  <c r="H482" i="7" l="1"/>
  <c r="J482" i="7" s="1"/>
  <c r="E482" i="7"/>
  <c r="F481" i="6"/>
  <c r="G481" i="6" s="1"/>
  <c r="I481" i="6"/>
  <c r="C482" i="6" s="1"/>
  <c r="I482" i="7" l="1"/>
  <c r="C483" i="7" s="1"/>
  <c r="F482" i="7"/>
  <c r="G482" i="7" s="1"/>
  <c r="E482" i="6"/>
  <c r="H482" i="6"/>
  <c r="J482" i="6" s="1"/>
  <c r="H483" i="7" l="1"/>
  <c r="J483" i="7" s="1"/>
  <c r="E483" i="7"/>
  <c r="I482" i="6"/>
  <c r="C483" i="6" s="1"/>
  <c r="F482" i="6"/>
  <c r="G482" i="6" s="1"/>
  <c r="F483" i="7" l="1"/>
  <c r="G483" i="7" s="1"/>
  <c r="I483" i="7"/>
  <c r="C484" i="7" s="1"/>
  <c r="H483" i="6"/>
  <c r="J483" i="6" s="1"/>
  <c r="E483" i="6"/>
  <c r="H484" i="7" l="1"/>
  <c r="J484" i="7" s="1"/>
  <c r="E484" i="7"/>
  <c r="I483" i="6"/>
  <c r="C484" i="6" s="1"/>
  <c r="F483" i="6"/>
  <c r="G483" i="6" s="1"/>
  <c r="I484" i="7" l="1"/>
  <c r="C485" i="7" s="1"/>
  <c r="F484" i="7"/>
  <c r="G484" i="7" s="1"/>
  <c r="H484" i="6"/>
  <c r="J484" i="6" s="1"/>
  <c r="E484" i="6"/>
  <c r="H485" i="7" l="1"/>
  <c r="J485" i="7" s="1"/>
  <c r="E485" i="7"/>
  <c r="I484" i="6"/>
  <c r="C485" i="6" s="1"/>
  <c r="F484" i="6"/>
  <c r="G484" i="6" s="1"/>
  <c r="F485" i="7" l="1"/>
  <c r="G485" i="7" s="1"/>
  <c r="I485" i="7"/>
  <c r="C486" i="7" s="1"/>
  <c r="H485" i="6"/>
  <c r="J485" i="6" s="1"/>
  <c r="E485" i="6"/>
  <c r="H486" i="7" l="1"/>
  <c r="J486" i="7" s="1"/>
  <c r="E486" i="7"/>
  <c r="F485" i="6"/>
  <c r="G485" i="6" s="1"/>
  <c r="I485" i="6"/>
  <c r="C486" i="6" s="1"/>
  <c r="I486" i="7" l="1"/>
  <c r="C487" i="7" s="1"/>
  <c r="F486" i="7"/>
  <c r="G486" i="7" s="1"/>
  <c r="H486" i="6"/>
  <c r="J486" i="6" s="1"/>
  <c r="E486" i="6"/>
  <c r="E487" i="7" l="1"/>
  <c r="H487" i="7"/>
  <c r="J487" i="7" s="1"/>
  <c r="F486" i="6"/>
  <c r="G486" i="6" s="1"/>
  <c r="I486" i="6"/>
  <c r="C487" i="6" s="1"/>
  <c r="I487" i="7" l="1"/>
  <c r="C488" i="7" s="1"/>
  <c r="F487" i="7"/>
  <c r="G487" i="7" s="1"/>
  <c r="E487" i="6"/>
  <c r="H487" i="6"/>
  <c r="J487" i="6" s="1"/>
  <c r="H488" i="7" l="1"/>
  <c r="J488" i="7" s="1"/>
  <c r="E488" i="7"/>
  <c r="I487" i="6"/>
  <c r="C488" i="6" s="1"/>
  <c r="F487" i="6"/>
  <c r="G487" i="6" s="1"/>
  <c r="F488" i="7" l="1"/>
  <c r="G488" i="7" s="1"/>
  <c r="I488" i="7"/>
  <c r="C489" i="7" s="1"/>
  <c r="H488" i="6"/>
  <c r="J488" i="6" s="1"/>
  <c r="E488" i="6"/>
  <c r="H489" i="7" l="1"/>
  <c r="J489" i="7" s="1"/>
  <c r="E489" i="7"/>
  <c r="F488" i="6"/>
  <c r="G488" i="6" s="1"/>
  <c r="I488" i="6"/>
  <c r="C489" i="6" s="1"/>
  <c r="F489" i="7" l="1"/>
  <c r="G489" i="7" s="1"/>
  <c r="I489" i="7"/>
  <c r="C490" i="7" s="1"/>
  <c r="E489" i="6"/>
  <c r="H489" i="6"/>
  <c r="J489" i="6" s="1"/>
  <c r="H490" i="7" l="1"/>
  <c r="J490" i="7" s="1"/>
  <c r="E490" i="7"/>
  <c r="F489" i="6"/>
  <c r="G489" i="6" s="1"/>
  <c r="I489" i="6"/>
  <c r="C490" i="6" s="1"/>
  <c r="F490" i="7" l="1"/>
  <c r="G490" i="7" s="1"/>
  <c r="I490" i="7"/>
  <c r="C491" i="7" s="1"/>
  <c r="H490" i="6"/>
  <c r="J490" i="6" s="1"/>
  <c r="E490" i="6"/>
  <c r="H491" i="7" l="1"/>
  <c r="J491" i="7" s="1"/>
  <c r="E491" i="7"/>
  <c r="F490" i="6"/>
  <c r="G490" i="6" s="1"/>
  <c r="I490" i="6"/>
  <c r="C491" i="6" s="1"/>
  <c r="F491" i="7" l="1"/>
  <c r="G491" i="7" s="1"/>
  <c r="I491" i="7"/>
  <c r="C492" i="7" s="1"/>
  <c r="E491" i="6"/>
  <c r="H491" i="6"/>
  <c r="J491" i="6" s="1"/>
  <c r="H492" i="7" l="1"/>
  <c r="J492" i="7" s="1"/>
  <c r="E492" i="7"/>
  <c r="I491" i="6"/>
  <c r="C492" i="6" s="1"/>
  <c r="F491" i="6"/>
  <c r="G491" i="6" s="1"/>
  <c r="I492" i="7" l="1"/>
  <c r="C493" i="7" s="1"/>
  <c r="F492" i="7"/>
  <c r="G492" i="7" s="1"/>
  <c r="H492" i="6"/>
  <c r="J492" i="6" s="1"/>
  <c r="E492" i="6"/>
  <c r="E493" i="7" l="1"/>
  <c r="H493" i="7"/>
  <c r="J493" i="7" s="1"/>
  <c r="F492" i="6"/>
  <c r="G492" i="6" s="1"/>
  <c r="I492" i="6"/>
  <c r="C493" i="6" s="1"/>
  <c r="I493" i="7" l="1"/>
  <c r="C494" i="7" s="1"/>
  <c r="F493" i="7"/>
  <c r="G493" i="7" s="1"/>
  <c r="H493" i="6"/>
  <c r="J493" i="6" s="1"/>
  <c r="E493" i="6"/>
  <c r="H494" i="7" l="1"/>
  <c r="J494" i="7" s="1"/>
  <c r="E494" i="7"/>
  <c r="F493" i="6"/>
  <c r="G493" i="6" s="1"/>
  <c r="I493" i="6"/>
  <c r="C494" i="6" s="1"/>
  <c r="F494" i="7" l="1"/>
  <c r="G494" i="7" s="1"/>
  <c r="I494" i="7"/>
  <c r="C495" i="7" s="1"/>
  <c r="E494" i="6"/>
  <c r="H494" i="6"/>
  <c r="J494" i="6" s="1"/>
  <c r="E495" i="7" l="1"/>
  <c r="H495" i="7"/>
  <c r="J495" i="7" s="1"/>
  <c r="F494" i="6"/>
  <c r="G494" i="6" s="1"/>
  <c r="I494" i="6"/>
  <c r="C495" i="6" s="1"/>
  <c r="I495" i="7" l="1"/>
  <c r="C496" i="7" s="1"/>
  <c r="F495" i="7"/>
  <c r="G495" i="7" s="1"/>
  <c r="H495" i="6"/>
  <c r="J495" i="6" s="1"/>
  <c r="E495" i="6"/>
  <c r="H496" i="7" l="1"/>
  <c r="J496" i="7" s="1"/>
  <c r="E496" i="7"/>
  <c r="I495" i="6"/>
  <c r="C496" i="6" s="1"/>
  <c r="F495" i="6"/>
  <c r="G495" i="6" s="1"/>
  <c r="I496" i="7" l="1"/>
  <c r="C497" i="7" s="1"/>
  <c r="F496" i="7"/>
  <c r="G496" i="7" s="1"/>
  <c r="H496" i="6"/>
  <c r="J496" i="6" s="1"/>
  <c r="E496" i="6"/>
  <c r="J8" i="7" l="1"/>
  <c r="J9" i="7"/>
  <c r="H497" i="7"/>
  <c r="J497" i="7" s="1"/>
  <c r="E497" i="7"/>
  <c r="I496" i="6"/>
  <c r="C497" i="6" s="1"/>
  <c r="F496" i="6"/>
  <c r="G496" i="6" s="1"/>
  <c r="I497" i="7" l="1"/>
  <c r="J7" i="7" s="1"/>
  <c r="F497" i="7"/>
  <c r="G497" i="7" s="1"/>
  <c r="J8" i="6"/>
  <c r="H497" i="6"/>
  <c r="E497" i="6"/>
  <c r="I497" i="6" l="1"/>
  <c r="J7" i="6" s="1"/>
  <c r="F497" i="6"/>
  <c r="G497" i="6" s="1"/>
  <c r="J9" i="6"/>
  <c r="J497" i="6"/>
  <c r="C18" i="5" l="1"/>
  <c r="A18" i="5"/>
  <c r="J6" i="5"/>
  <c r="J5" i="5"/>
  <c r="H18" i="5" l="1"/>
  <c r="D18" i="5"/>
  <c r="E18" i="5" s="1"/>
  <c r="A19" i="5"/>
  <c r="B18" i="5"/>
  <c r="F18" i="5" l="1"/>
  <c r="G18" i="5" s="1"/>
  <c r="I18" i="5" s="1"/>
  <c r="C19" i="5" s="1"/>
  <c r="H19" i="5" s="1"/>
  <c r="B19" i="5"/>
  <c r="D19" i="5"/>
  <c r="A20" i="5"/>
  <c r="J18" i="5"/>
  <c r="C18" i="2"/>
  <c r="A18" i="2"/>
  <c r="J6" i="2"/>
  <c r="J5" i="2"/>
  <c r="H18" i="2" l="1"/>
  <c r="D18" i="2"/>
  <c r="E18" i="2" s="1"/>
  <c r="F18" i="2" s="1"/>
  <c r="G18" i="2" s="1"/>
  <c r="A19" i="2"/>
  <c r="B18" i="2"/>
  <c r="D20" i="5"/>
  <c r="A21" i="5"/>
  <c r="B20" i="5"/>
  <c r="J19" i="5"/>
  <c r="E19" i="5"/>
  <c r="F19" i="5" s="1"/>
  <c r="G19" i="5" s="1"/>
  <c r="B19" i="2" l="1"/>
  <c r="D19" i="2"/>
  <c r="A20" i="2"/>
  <c r="C19" i="2"/>
  <c r="H19" i="2" s="1"/>
  <c r="J19" i="2" s="1"/>
  <c r="I18" i="2"/>
  <c r="B21" i="5"/>
  <c r="D21" i="5"/>
  <c r="A22" i="5"/>
  <c r="I19" i="5"/>
  <c r="J18" i="2"/>
  <c r="E19" i="2" l="1"/>
  <c r="F19" i="2" s="1"/>
  <c r="G19" i="2" s="1"/>
  <c r="I19" i="2" s="1"/>
  <c r="D22" i="5"/>
  <c r="A23" i="5"/>
  <c r="B22" i="5"/>
  <c r="D20" i="2"/>
  <c r="B20" i="2"/>
  <c r="A21" i="2"/>
  <c r="C20" i="5"/>
  <c r="C20" i="2" l="1"/>
  <c r="E20" i="2"/>
  <c r="F20" i="2" s="1"/>
  <c r="H20" i="5"/>
  <c r="E20" i="5"/>
  <c r="B21" i="2"/>
  <c r="D21" i="2"/>
  <c r="A22" i="2"/>
  <c r="B23" i="5"/>
  <c r="A24" i="5"/>
  <c r="D23" i="5"/>
  <c r="D24" i="5" l="1"/>
  <c r="A25" i="5"/>
  <c r="B24" i="5"/>
  <c r="J20" i="5"/>
  <c r="H20" i="2"/>
  <c r="D22" i="2"/>
  <c r="A23" i="2"/>
  <c r="B22" i="2"/>
  <c r="F20" i="5"/>
  <c r="G20" i="5" s="1"/>
  <c r="I20" i="5" s="1"/>
  <c r="B25" i="5" l="1"/>
  <c r="D25" i="5"/>
  <c r="A26" i="5"/>
  <c r="B23" i="2"/>
  <c r="D23" i="2"/>
  <c r="A24" i="2"/>
  <c r="J20" i="2"/>
  <c r="C21" i="5"/>
  <c r="G20" i="2"/>
  <c r="I20" i="2" s="1"/>
  <c r="C21" i="2" l="1"/>
  <c r="D24" i="2"/>
  <c r="B24" i="2"/>
  <c r="A25" i="2"/>
  <c r="D26" i="5"/>
  <c r="A27" i="5"/>
  <c r="B26" i="5"/>
  <c r="H21" i="5"/>
  <c r="E21" i="5"/>
  <c r="B25" i="2" l="1"/>
  <c r="D25" i="2"/>
  <c r="A26" i="2"/>
  <c r="E21" i="2"/>
  <c r="H21" i="2"/>
  <c r="F21" i="5"/>
  <c r="G21" i="5" s="1"/>
  <c r="I21" i="5" s="1"/>
  <c r="J21" i="5"/>
  <c r="B27" i="5"/>
  <c r="D27" i="5"/>
  <c r="A28" i="5"/>
  <c r="D28" i="5" l="1"/>
  <c r="A29" i="5"/>
  <c r="B28" i="5"/>
  <c r="C22" i="5"/>
  <c r="F21" i="2"/>
  <c r="G21" i="2" s="1"/>
  <c r="I21" i="2" s="1"/>
  <c r="J21" i="2"/>
  <c r="D26" i="2"/>
  <c r="A27" i="2"/>
  <c r="B26" i="2"/>
  <c r="C22" i="2" l="1"/>
  <c r="B29" i="5"/>
  <c r="D29" i="5"/>
  <c r="A30" i="5"/>
  <c r="B27" i="2"/>
  <c r="D27" i="2"/>
  <c r="A28" i="2"/>
  <c r="H22" i="5"/>
  <c r="E22" i="5"/>
  <c r="F22" i="5" l="1"/>
  <c r="G22" i="5" s="1"/>
  <c r="I22" i="5" s="1"/>
  <c r="C23" i="5" s="1"/>
  <c r="J22" i="5"/>
  <c r="D30" i="5"/>
  <c r="A31" i="5"/>
  <c r="B30" i="5"/>
  <c r="H22" i="2"/>
  <c r="E22" i="2"/>
  <c r="D28" i="2"/>
  <c r="B28" i="2"/>
  <c r="A29" i="2"/>
  <c r="J22" i="2" l="1"/>
  <c r="H23" i="5"/>
  <c r="E23" i="5"/>
  <c r="B29" i="2"/>
  <c r="D29" i="2"/>
  <c r="A30" i="2"/>
  <c r="F22" i="2"/>
  <c r="G22" i="2" s="1"/>
  <c r="I22" i="2" s="1"/>
  <c r="C23" i="2" s="1"/>
  <c r="B31" i="5"/>
  <c r="D31" i="5"/>
  <c r="A32" i="5"/>
  <c r="H23" i="2" l="1"/>
  <c r="E23" i="2"/>
  <c r="D32" i="5"/>
  <c r="A33" i="5"/>
  <c r="B32" i="5"/>
  <c r="F23" i="5"/>
  <c r="G23" i="5" s="1"/>
  <c r="I23" i="5" s="1"/>
  <c r="C24" i="5" s="1"/>
  <c r="D30" i="2"/>
  <c r="B30" i="2"/>
  <c r="A31" i="2"/>
  <c r="J23" i="5"/>
  <c r="E24" i="5" l="1"/>
  <c r="H24" i="5"/>
  <c r="J24" i="5" s="1"/>
  <c r="B31" i="2"/>
  <c r="D31" i="2"/>
  <c r="A32" i="2"/>
  <c r="J23" i="2"/>
  <c r="B33" i="5"/>
  <c r="D33" i="5"/>
  <c r="A34" i="5"/>
  <c r="F23" i="2"/>
  <c r="G23" i="2" s="1"/>
  <c r="I23" i="2" s="1"/>
  <c r="C24" i="2" s="1"/>
  <c r="E24" i="2" l="1"/>
  <c r="H24" i="2"/>
  <c r="J24" i="2" s="1"/>
  <c r="D32" i="2"/>
  <c r="A33" i="2"/>
  <c r="B32" i="2"/>
  <c r="D34" i="5"/>
  <c r="A35" i="5"/>
  <c r="B34" i="5"/>
  <c r="F24" i="5"/>
  <c r="G24" i="5" s="1"/>
  <c r="I24" i="5" s="1"/>
  <c r="C25" i="5" s="1"/>
  <c r="H25" i="5" l="1"/>
  <c r="J25" i="5" s="1"/>
  <c r="E25" i="5"/>
  <c r="F24" i="2"/>
  <c r="G24" i="2" s="1"/>
  <c r="I24" i="2" s="1"/>
  <c r="C25" i="2" s="1"/>
  <c r="B35" i="5"/>
  <c r="D35" i="5"/>
  <c r="A36" i="5"/>
  <c r="B33" i="2"/>
  <c r="D33" i="2"/>
  <c r="A34" i="2"/>
  <c r="F25" i="5" l="1"/>
  <c r="G25" i="5" s="1"/>
  <c r="I25" i="5" s="1"/>
  <c r="C26" i="5" s="1"/>
  <c r="D34" i="2"/>
  <c r="B34" i="2"/>
  <c r="A35" i="2"/>
  <c r="D36" i="5"/>
  <c r="A37" i="5"/>
  <c r="B36" i="5"/>
  <c r="H25" i="2"/>
  <c r="J25" i="2" s="1"/>
  <c r="E25" i="2"/>
  <c r="F25" i="2" l="1"/>
  <c r="G25" i="2" s="1"/>
  <c r="I25" i="2" s="1"/>
  <c r="C26" i="2" s="1"/>
  <c r="B37" i="5"/>
  <c r="D37" i="5"/>
  <c r="A38" i="5"/>
  <c r="B35" i="2"/>
  <c r="D35" i="2"/>
  <c r="A36" i="2"/>
  <c r="H26" i="5"/>
  <c r="J26" i="5" s="1"/>
  <c r="E26" i="5"/>
  <c r="H26" i="2" l="1"/>
  <c r="J26" i="2" s="1"/>
  <c r="E26" i="2"/>
  <c r="F26" i="5"/>
  <c r="G26" i="5" s="1"/>
  <c r="I26" i="5" s="1"/>
  <c r="C27" i="5" s="1"/>
  <c r="D36" i="2"/>
  <c r="A37" i="2"/>
  <c r="B36" i="2"/>
  <c r="D38" i="5"/>
  <c r="A39" i="5"/>
  <c r="B38" i="5"/>
  <c r="H27" i="5" l="1"/>
  <c r="J27" i="5" s="1"/>
  <c r="E27" i="5"/>
  <c r="B39" i="5"/>
  <c r="D39" i="5"/>
  <c r="A40" i="5"/>
  <c r="B37" i="2"/>
  <c r="D37" i="2"/>
  <c r="A38" i="2"/>
  <c r="F26" i="2"/>
  <c r="G26" i="2" s="1"/>
  <c r="I26" i="2" s="1"/>
  <c r="C27" i="2" s="1"/>
  <c r="H27" i="2" l="1"/>
  <c r="J27" i="2" s="1"/>
  <c r="E27" i="2"/>
  <c r="F27" i="5"/>
  <c r="G27" i="5" s="1"/>
  <c r="I27" i="5" s="1"/>
  <c r="C28" i="5" s="1"/>
  <c r="D38" i="2"/>
  <c r="B38" i="2"/>
  <c r="A39" i="2"/>
  <c r="D40" i="5"/>
  <c r="A41" i="5"/>
  <c r="B40" i="5"/>
  <c r="H28" i="5" l="1"/>
  <c r="J28" i="5" s="1"/>
  <c r="E28" i="5"/>
  <c r="F27" i="2"/>
  <c r="G27" i="2" s="1"/>
  <c r="I27" i="2" s="1"/>
  <c r="C28" i="2" s="1"/>
  <c r="B41" i="5"/>
  <c r="D41" i="5"/>
  <c r="A42" i="5"/>
  <c r="B39" i="2"/>
  <c r="D39" i="2"/>
  <c r="A40" i="2"/>
  <c r="H28" i="2" l="1"/>
  <c r="J28" i="2" s="1"/>
  <c r="E28" i="2"/>
  <c r="F28" i="5"/>
  <c r="G28" i="5" s="1"/>
  <c r="I28" i="5" s="1"/>
  <c r="C29" i="5" s="1"/>
  <c r="D40" i="2"/>
  <c r="A41" i="2"/>
  <c r="B40" i="2"/>
  <c r="D42" i="5"/>
  <c r="A43" i="5"/>
  <c r="B42" i="5"/>
  <c r="B41" i="2" l="1"/>
  <c r="D41" i="2"/>
  <c r="A42" i="2"/>
  <c r="H29" i="5"/>
  <c r="J29" i="5" s="1"/>
  <c r="E29" i="5"/>
  <c r="F28" i="2"/>
  <c r="G28" i="2" s="1"/>
  <c r="I28" i="2" s="1"/>
  <c r="C29" i="2" s="1"/>
  <c r="B43" i="5"/>
  <c r="D43" i="5"/>
  <c r="A44" i="5"/>
  <c r="D44" i="5" l="1"/>
  <c r="A45" i="5"/>
  <c r="B44" i="5"/>
  <c r="H29" i="2"/>
  <c r="J29" i="2" s="1"/>
  <c r="E29" i="2"/>
  <c r="F29" i="5"/>
  <c r="G29" i="5" s="1"/>
  <c r="I29" i="5" s="1"/>
  <c r="C30" i="5" s="1"/>
  <c r="D42" i="2"/>
  <c r="A43" i="2"/>
  <c r="B42" i="2"/>
  <c r="B43" i="2" l="1"/>
  <c r="D43" i="2"/>
  <c r="A44" i="2"/>
  <c r="B45" i="5"/>
  <c r="D45" i="5"/>
  <c r="A46" i="5"/>
  <c r="H30" i="5"/>
  <c r="J30" i="5" s="1"/>
  <c r="E30" i="5"/>
  <c r="F29" i="2"/>
  <c r="G29" i="2" s="1"/>
  <c r="I29" i="2" s="1"/>
  <c r="C30" i="2" s="1"/>
  <c r="H30" i="2" l="1"/>
  <c r="J30" i="2" s="1"/>
  <c r="E30" i="2"/>
  <c r="F30" i="5"/>
  <c r="G30" i="5" s="1"/>
  <c r="I30" i="5" s="1"/>
  <c r="C31" i="5" s="1"/>
  <c r="D46" i="5"/>
  <c r="A47" i="5"/>
  <c r="B46" i="5"/>
  <c r="D44" i="2"/>
  <c r="A45" i="2"/>
  <c r="B44" i="2"/>
  <c r="H31" i="5" l="1"/>
  <c r="J31" i="5" s="1"/>
  <c r="E31" i="5"/>
  <c r="B45" i="2"/>
  <c r="D45" i="2"/>
  <c r="A46" i="2"/>
  <c r="B47" i="5"/>
  <c r="D47" i="5"/>
  <c r="A48" i="5"/>
  <c r="F30" i="2"/>
  <c r="G30" i="2" s="1"/>
  <c r="I30" i="2" s="1"/>
  <c r="C31" i="2" s="1"/>
  <c r="E31" i="2" l="1"/>
  <c r="H31" i="2"/>
  <c r="J31" i="2" s="1"/>
  <c r="D48" i="5"/>
  <c r="A49" i="5"/>
  <c r="B48" i="5"/>
  <c r="D46" i="2"/>
  <c r="B46" i="2"/>
  <c r="A47" i="2"/>
  <c r="F31" i="5"/>
  <c r="G31" i="5" s="1"/>
  <c r="I31" i="5" s="1"/>
  <c r="C32" i="5" s="1"/>
  <c r="H32" i="5" l="1"/>
  <c r="J32" i="5" s="1"/>
  <c r="E32" i="5"/>
  <c r="B49" i="5"/>
  <c r="D49" i="5"/>
  <c r="A50" i="5"/>
  <c r="B47" i="2"/>
  <c r="D47" i="2"/>
  <c r="A48" i="2"/>
  <c r="F31" i="2"/>
  <c r="G31" i="2" s="1"/>
  <c r="I31" i="2" s="1"/>
  <c r="C32" i="2" s="1"/>
  <c r="H32" i="2" l="1"/>
  <c r="J32" i="2" s="1"/>
  <c r="E32" i="2"/>
  <c r="D48" i="2"/>
  <c r="A49" i="2"/>
  <c r="B48" i="2"/>
  <c r="D50" i="5"/>
  <c r="A51" i="5"/>
  <c r="B50" i="5"/>
  <c r="F32" i="5"/>
  <c r="G32" i="5" s="1"/>
  <c r="I32" i="5" s="1"/>
  <c r="C33" i="5" s="1"/>
  <c r="E33" i="5" l="1"/>
  <c r="H33" i="5"/>
  <c r="J33" i="5" s="1"/>
  <c r="F32" i="2"/>
  <c r="G32" i="2" s="1"/>
  <c r="I32" i="2" s="1"/>
  <c r="C33" i="2" s="1"/>
  <c r="B51" i="5"/>
  <c r="A52" i="5"/>
  <c r="D51" i="5"/>
  <c r="B49" i="2"/>
  <c r="D49" i="2"/>
  <c r="A50" i="2"/>
  <c r="H33" i="2" l="1"/>
  <c r="J33" i="2" s="1"/>
  <c r="E33" i="2"/>
  <c r="D50" i="2"/>
  <c r="A51" i="2"/>
  <c r="B50" i="2"/>
  <c r="D52" i="5"/>
  <c r="A53" i="5"/>
  <c r="B52" i="5"/>
  <c r="F33" i="5"/>
  <c r="G33" i="5" s="1"/>
  <c r="I33" i="5" s="1"/>
  <c r="C34" i="5" s="1"/>
  <c r="F33" i="2" l="1"/>
  <c r="G33" i="2" s="1"/>
  <c r="I33" i="2" s="1"/>
  <c r="C34" i="2" s="1"/>
  <c r="H34" i="5"/>
  <c r="J34" i="5" s="1"/>
  <c r="E34" i="5"/>
  <c r="B53" i="5"/>
  <c r="D53" i="5"/>
  <c r="A54" i="5"/>
  <c r="B51" i="2"/>
  <c r="D51" i="2"/>
  <c r="A52" i="2"/>
  <c r="H34" i="2" l="1"/>
  <c r="J34" i="2" s="1"/>
  <c r="E34" i="2"/>
  <c r="D54" i="5"/>
  <c r="A55" i="5"/>
  <c r="B54" i="5"/>
  <c r="D52" i="2"/>
  <c r="B52" i="2"/>
  <c r="A53" i="2"/>
  <c r="F34" i="5"/>
  <c r="G34" i="5" s="1"/>
  <c r="I34" i="5" s="1"/>
  <c r="C35" i="5" s="1"/>
  <c r="B55" i="5" l="1"/>
  <c r="D55" i="5"/>
  <c r="A56" i="5"/>
  <c r="B53" i="2"/>
  <c r="D53" i="2"/>
  <c r="A54" i="2"/>
  <c r="H35" i="5"/>
  <c r="J35" i="5" s="1"/>
  <c r="E35" i="5"/>
  <c r="F34" i="2"/>
  <c r="G34" i="2" s="1"/>
  <c r="I34" i="2" s="1"/>
  <c r="C35" i="2" s="1"/>
  <c r="E35" i="2" l="1"/>
  <c r="H35" i="2"/>
  <c r="J35" i="2" s="1"/>
  <c r="F35" i="5"/>
  <c r="G35" i="5" s="1"/>
  <c r="I35" i="5" s="1"/>
  <c r="C36" i="5" s="1"/>
  <c r="D54" i="2"/>
  <c r="A55" i="2"/>
  <c r="B54" i="2"/>
  <c r="D56" i="5"/>
  <c r="A57" i="5"/>
  <c r="B56" i="5"/>
  <c r="B55" i="2" l="1"/>
  <c r="D55" i="2"/>
  <c r="A56" i="2"/>
  <c r="H36" i="5"/>
  <c r="J36" i="5" s="1"/>
  <c r="E36" i="5"/>
  <c r="F35" i="2"/>
  <c r="G35" i="2" s="1"/>
  <c r="I35" i="2" s="1"/>
  <c r="C36" i="2" s="1"/>
  <c r="B57" i="5"/>
  <c r="D57" i="5"/>
  <c r="A58" i="5"/>
  <c r="D58" i="5" l="1"/>
  <c r="A59" i="5"/>
  <c r="B58" i="5"/>
  <c r="H36" i="2"/>
  <c r="J36" i="2" s="1"/>
  <c r="E36" i="2"/>
  <c r="D56" i="2"/>
  <c r="A57" i="2"/>
  <c r="B56" i="2"/>
  <c r="F36" i="5"/>
  <c r="G36" i="5" s="1"/>
  <c r="I36" i="5" s="1"/>
  <c r="C37" i="5" s="1"/>
  <c r="H37" i="5" l="1"/>
  <c r="J37" i="5" s="1"/>
  <c r="E37" i="5"/>
  <c r="B57" i="2"/>
  <c r="D57" i="2"/>
  <c r="A58" i="2"/>
  <c r="F36" i="2"/>
  <c r="G36" i="2" s="1"/>
  <c r="I36" i="2"/>
  <c r="C37" i="2" s="1"/>
  <c r="B59" i="5"/>
  <c r="D59" i="5"/>
  <c r="A60" i="5"/>
  <c r="D60" i="5" l="1"/>
  <c r="A61" i="5"/>
  <c r="B60" i="5"/>
  <c r="H37" i="2"/>
  <c r="J37" i="2" s="1"/>
  <c r="E37" i="2"/>
  <c r="D58" i="2"/>
  <c r="A59" i="2"/>
  <c r="B58" i="2"/>
  <c r="F37" i="5"/>
  <c r="G37" i="5" s="1"/>
  <c r="I37" i="5" s="1"/>
  <c r="C38" i="5" s="1"/>
  <c r="H38" i="5" l="1"/>
  <c r="J38" i="5" s="1"/>
  <c r="E38" i="5"/>
  <c r="F37" i="2"/>
  <c r="G37" i="2" s="1"/>
  <c r="I37" i="2" s="1"/>
  <c r="C38" i="2" s="1"/>
  <c r="B59" i="2"/>
  <c r="D59" i="2"/>
  <c r="A60" i="2"/>
  <c r="B61" i="5"/>
  <c r="D61" i="5"/>
  <c r="A62" i="5"/>
  <c r="F38" i="5" l="1"/>
  <c r="G38" i="5" s="1"/>
  <c r="I38" i="5" s="1"/>
  <c r="C39" i="5" s="1"/>
  <c r="D60" i="2"/>
  <c r="B60" i="2"/>
  <c r="A61" i="2"/>
  <c r="H38" i="2"/>
  <c r="J38" i="2" s="1"/>
  <c r="E38" i="2"/>
  <c r="D62" i="5"/>
  <c r="A63" i="5"/>
  <c r="B62" i="5"/>
  <c r="F38" i="2" l="1"/>
  <c r="G38" i="2" s="1"/>
  <c r="I38" i="2" s="1"/>
  <c r="C39" i="2" s="1"/>
  <c r="H39" i="5"/>
  <c r="J39" i="5" s="1"/>
  <c r="E39" i="5"/>
  <c r="B63" i="5"/>
  <c r="D63" i="5"/>
  <c r="A64" i="5"/>
  <c r="B61" i="2"/>
  <c r="D61" i="2"/>
  <c r="A62" i="2"/>
  <c r="H39" i="2" l="1"/>
  <c r="J39" i="2" s="1"/>
  <c r="E39" i="2"/>
  <c r="F39" i="5"/>
  <c r="G39" i="5" s="1"/>
  <c r="I39" i="5" s="1"/>
  <c r="C40" i="5" s="1"/>
  <c r="D64" i="5"/>
  <c r="A65" i="5"/>
  <c r="B64" i="5"/>
  <c r="D62" i="2"/>
  <c r="A63" i="2"/>
  <c r="B62" i="2"/>
  <c r="H40" i="5" l="1"/>
  <c r="J40" i="5" s="1"/>
  <c r="E40" i="5"/>
  <c r="F39" i="2"/>
  <c r="G39" i="2" s="1"/>
  <c r="I39" i="2" s="1"/>
  <c r="C40" i="2" s="1"/>
  <c r="B65" i="5"/>
  <c r="D65" i="5"/>
  <c r="A66" i="5"/>
  <c r="B63" i="2"/>
  <c r="D63" i="2"/>
  <c r="A64" i="2"/>
  <c r="H40" i="2" l="1"/>
  <c r="J40" i="2" s="1"/>
  <c r="E40" i="2"/>
  <c r="D64" i="2"/>
  <c r="B64" i="2"/>
  <c r="A65" i="2"/>
  <c r="F40" i="5"/>
  <c r="G40" i="5" s="1"/>
  <c r="I40" i="5" s="1"/>
  <c r="C41" i="5" s="1"/>
  <c r="D66" i="5"/>
  <c r="A67" i="5"/>
  <c r="B66" i="5"/>
  <c r="H41" i="5" l="1"/>
  <c r="J41" i="5" s="1"/>
  <c r="E41" i="5"/>
  <c r="B65" i="2"/>
  <c r="D65" i="2"/>
  <c r="A66" i="2"/>
  <c r="F40" i="2"/>
  <c r="G40" i="2" s="1"/>
  <c r="I40" i="2" s="1"/>
  <c r="C41" i="2" s="1"/>
  <c r="B67" i="5"/>
  <c r="A68" i="5"/>
  <c r="D67" i="5"/>
  <c r="H41" i="2" l="1"/>
  <c r="J41" i="2" s="1"/>
  <c r="E41" i="2"/>
  <c r="D66" i="2"/>
  <c r="A67" i="2"/>
  <c r="B66" i="2"/>
  <c r="F41" i="5"/>
  <c r="G41" i="5" s="1"/>
  <c r="I41" i="5" s="1"/>
  <c r="C42" i="5" s="1"/>
  <c r="D68" i="5"/>
  <c r="A69" i="5"/>
  <c r="B68" i="5"/>
  <c r="H42" i="5" l="1"/>
  <c r="J42" i="5" s="1"/>
  <c r="E42" i="5"/>
  <c r="B69" i="5"/>
  <c r="D69" i="5"/>
  <c r="A70" i="5"/>
  <c r="B67" i="2"/>
  <c r="D67" i="2"/>
  <c r="A68" i="2"/>
  <c r="F41" i="2"/>
  <c r="G41" i="2" s="1"/>
  <c r="I41" i="2" s="1"/>
  <c r="C42" i="2" s="1"/>
  <c r="H42" i="2" l="1"/>
  <c r="J42" i="2" s="1"/>
  <c r="E42" i="2"/>
  <c r="D68" i="2"/>
  <c r="A69" i="2"/>
  <c r="B68" i="2"/>
  <c r="D70" i="5"/>
  <c r="A71" i="5"/>
  <c r="B70" i="5"/>
  <c r="F42" i="5"/>
  <c r="G42" i="5" s="1"/>
  <c r="I42" i="5" s="1"/>
  <c r="C43" i="5" s="1"/>
  <c r="H43" i="5" l="1"/>
  <c r="J43" i="5" s="1"/>
  <c r="E43" i="5"/>
  <c r="F42" i="2"/>
  <c r="G42" i="2" s="1"/>
  <c r="I42" i="2" s="1"/>
  <c r="C43" i="2" s="1"/>
  <c r="B71" i="5"/>
  <c r="D71" i="5"/>
  <c r="A72" i="5"/>
  <c r="B69" i="2"/>
  <c r="D69" i="2"/>
  <c r="A70" i="2"/>
  <c r="H43" i="2" l="1"/>
  <c r="J43" i="2" s="1"/>
  <c r="E43" i="2"/>
  <c r="F43" i="5"/>
  <c r="G43" i="5" s="1"/>
  <c r="I43" i="5" s="1"/>
  <c r="C44" i="5" s="1"/>
  <c r="D72" i="5"/>
  <c r="A73" i="5"/>
  <c r="B72" i="5"/>
  <c r="D70" i="2"/>
  <c r="B70" i="2"/>
  <c r="A71" i="2"/>
  <c r="F43" i="2" l="1"/>
  <c r="G43" i="2" s="1"/>
  <c r="I43" i="2" s="1"/>
  <c r="C44" i="2" s="1"/>
  <c r="H44" i="5"/>
  <c r="J44" i="5" s="1"/>
  <c r="E44" i="5"/>
  <c r="B71" i="2"/>
  <c r="D71" i="2"/>
  <c r="A72" i="2"/>
  <c r="B73" i="5"/>
  <c r="D73" i="5"/>
  <c r="A74" i="5"/>
  <c r="H44" i="2" l="1"/>
  <c r="J44" i="2" s="1"/>
  <c r="E44" i="2"/>
  <c r="D74" i="5"/>
  <c r="A75" i="5"/>
  <c r="B74" i="5"/>
  <c r="F44" i="5"/>
  <c r="G44" i="5" s="1"/>
  <c r="I44" i="5" s="1"/>
  <c r="C45" i="5" s="1"/>
  <c r="D72" i="2"/>
  <c r="A73" i="2"/>
  <c r="B72" i="2"/>
  <c r="H45" i="5" l="1"/>
  <c r="J45" i="5" s="1"/>
  <c r="E45" i="5"/>
  <c r="F44" i="2"/>
  <c r="G44" i="2" s="1"/>
  <c r="I44" i="2" s="1"/>
  <c r="C45" i="2" s="1"/>
  <c r="B73" i="2"/>
  <c r="D73" i="2"/>
  <c r="A74" i="2"/>
  <c r="B75" i="5"/>
  <c r="D75" i="5"/>
  <c r="A76" i="5"/>
  <c r="E45" i="2" l="1"/>
  <c r="H45" i="2"/>
  <c r="J45" i="2" s="1"/>
  <c r="D74" i="2"/>
  <c r="A75" i="2"/>
  <c r="B74" i="2"/>
  <c r="F45" i="5"/>
  <c r="G45" i="5" s="1"/>
  <c r="I45" i="5" s="1"/>
  <c r="C46" i="5" s="1"/>
  <c r="D76" i="5"/>
  <c r="A77" i="5"/>
  <c r="B76" i="5"/>
  <c r="F45" i="2" l="1"/>
  <c r="G45" i="2" s="1"/>
  <c r="I45" i="2" s="1"/>
  <c r="C46" i="2" s="1"/>
  <c r="B75" i="2"/>
  <c r="D75" i="2"/>
  <c r="A76" i="2"/>
  <c r="B77" i="5"/>
  <c r="D77" i="5"/>
  <c r="A78" i="5"/>
  <c r="H46" i="5"/>
  <c r="J46" i="5" s="1"/>
  <c r="E46" i="5"/>
  <c r="E46" i="2" l="1"/>
  <c r="H46" i="2"/>
  <c r="J46" i="2" s="1"/>
  <c r="D76" i="2"/>
  <c r="A77" i="2"/>
  <c r="B76" i="2"/>
  <c r="F46" i="5"/>
  <c r="G46" i="5" s="1"/>
  <c r="I46" i="5" s="1"/>
  <c r="C47" i="5" s="1"/>
  <c r="D78" i="5"/>
  <c r="A79" i="5"/>
  <c r="B78" i="5"/>
  <c r="B79" i="5" l="1"/>
  <c r="D79" i="5"/>
  <c r="A80" i="5"/>
  <c r="F46" i="2"/>
  <c r="G46" i="2" s="1"/>
  <c r="I46" i="2" s="1"/>
  <c r="C47" i="2" s="1"/>
  <c r="H47" i="5"/>
  <c r="J47" i="5" s="1"/>
  <c r="E47" i="5"/>
  <c r="B77" i="2"/>
  <c r="D77" i="2"/>
  <c r="A78" i="2"/>
  <c r="H47" i="2" l="1"/>
  <c r="J47" i="2" s="1"/>
  <c r="E47" i="2"/>
  <c r="D78" i="2"/>
  <c r="A79" i="2"/>
  <c r="B78" i="2"/>
  <c r="F47" i="5"/>
  <c r="G47" i="5" s="1"/>
  <c r="I47" i="5" s="1"/>
  <c r="C48" i="5" s="1"/>
  <c r="D80" i="5"/>
  <c r="A81" i="5"/>
  <c r="B80" i="5"/>
  <c r="B81" i="5" l="1"/>
  <c r="D81" i="5"/>
  <c r="A82" i="5"/>
  <c r="E48" i="5"/>
  <c r="H48" i="5"/>
  <c r="J48" i="5" s="1"/>
  <c r="B79" i="2"/>
  <c r="D79" i="2"/>
  <c r="A80" i="2"/>
  <c r="F47" i="2"/>
  <c r="G47" i="2" s="1"/>
  <c r="I47" i="2" s="1"/>
  <c r="C48" i="2" s="1"/>
  <c r="D80" i="2" l="1"/>
  <c r="A81" i="2"/>
  <c r="B80" i="2"/>
  <c r="H48" i="2"/>
  <c r="J48" i="2" s="1"/>
  <c r="E48" i="2"/>
  <c r="F48" i="5"/>
  <c r="G48" i="5" s="1"/>
  <c r="I48" i="5" s="1"/>
  <c r="C49" i="5" s="1"/>
  <c r="D82" i="5"/>
  <c r="A83" i="5"/>
  <c r="B82" i="5"/>
  <c r="E49" i="5" l="1"/>
  <c r="H49" i="5"/>
  <c r="J49" i="5" s="1"/>
  <c r="F48" i="2"/>
  <c r="G48" i="2" s="1"/>
  <c r="I48" i="2" s="1"/>
  <c r="C49" i="2" s="1"/>
  <c r="B83" i="5"/>
  <c r="A84" i="5"/>
  <c r="D83" i="5"/>
  <c r="B81" i="2"/>
  <c r="D81" i="2"/>
  <c r="A82" i="2"/>
  <c r="D84" i="5" l="1"/>
  <c r="A85" i="5"/>
  <c r="B84" i="5"/>
  <c r="F49" i="5"/>
  <c r="G49" i="5" s="1"/>
  <c r="I49" i="5" s="1"/>
  <c r="C50" i="5" s="1"/>
  <c r="H49" i="2"/>
  <c r="J49" i="2" s="1"/>
  <c r="E49" i="2"/>
  <c r="B82" i="2"/>
  <c r="A83" i="2"/>
  <c r="D82" i="2"/>
  <c r="D83" i="2" l="1"/>
  <c r="A84" i="2"/>
  <c r="B83" i="2"/>
  <c r="H50" i="5"/>
  <c r="J50" i="5" s="1"/>
  <c r="E50" i="5"/>
  <c r="F49" i="2"/>
  <c r="G49" i="2" s="1"/>
  <c r="I49" i="2" s="1"/>
  <c r="C50" i="2" s="1"/>
  <c r="B85" i="5"/>
  <c r="D85" i="5"/>
  <c r="A86" i="5"/>
  <c r="H50" i="2" l="1"/>
  <c r="J50" i="2" s="1"/>
  <c r="E50" i="2"/>
  <c r="F50" i="5"/>
  <c r="G50" i="5" s="1"/>
  <c r="I50" i="5" s="1"/>
  <c r="C51" i="5" s="1"/>
  <c r="B84" i="2"/>
  <c r="D84" i="2"/>
  <c r="A85" i="2"/>
  <c r="D86" i="5"/>
  <c r="A87" i="5"/>
  <c r="B86" i="5"/>
  <c r="H51" i="5" l="1"/>
  <c r="J51" i="5" s="1"/>
  <c r="E51" i="5"/>
  <c r="F50" i="2"/>
  <c r="G50" i="2" s="1"/>
  <c r="I50" i="2" s="1"/>
  <c r="C51" i="2" s="1"/>
  <c r="D85" i="2"/>
  <c r="B85" i="2"/>
  <c r="A86" i="2"/>
  <c r="B87" i="5"/>
  <c r="D87" i="5"/>
  <c r="A88" i="5"/>
  <c r="H51" i="2" l="1"/>
  <c r="J51" i="2" s="1"/>
  <c r="E51" i="2"/>
  <c r="F51" i="5"/>
  <c r="G51" i="5" s="1"/>
  <c r="I51" i="5" s="1"/>
  <c r="C52" i="5" s="1"/>
  <c r="D88" i="5"/>
  <c r="A89" i="5"/>
  <c r="B88" i="5"/>
  <c r="B86" i="2"/>
  <c r="A87" i="2"/>
  <c r="D86" i="2"/>
  <c r="H52" i="5" l="1"/>
  <c r="J52" i="5" s="1"/>
  <c r="E52" i="5"/>
  <c r="B89" i="5"/>
  <c r="D89" i="5"/>
  <c r="A90" i="5"/>
  <c r="D87" i="2"/>
  <c r="B87" i="2"/>
  <c r="A88" i="2"/>
  <c r="F51" i="2"/>
  <c r="G51" i="2" s="1"/>
  <c r="I51" i="2" s="1"/>
  <c r="C52" i="2" s="1"/>
  <c r="H52" i="2" l="1"/>
  <c r="J52" i="2" s="1"/>
  <c r="E52" i="2"/>
  <c r="D90" i="5"/>
  <c r="A91" i="5"/>
  <c r="B90" i="5"/>
  <c r="F52" i="5"/>
  <c r="G52" i="5" s="1"/>
  <c r="I52" i="5" s="1"/>
  <c r="C53" i="5" s="1"/>
  <c r="B88" i="2"/>
  <c r="D88" i="2"/>
  <c r="A89" i="2"/>
  <c r="H53" i="5" l="1"/>
  <c r="J53" i="5" s="1"/>
  <c r="E53" i="5"/>
  <c r="B91" i="5"/>
  <c r="D91" i="5"/>
  <c r="A92" i="5"/>
  <c r="F52" i="2"/>
  <c r="G52" i="2" s="1"/>
  <c r="I52" i="2" s="1"/>
  <c r="C53" i="2" s="1"/>
  <c r="D89" i="2"/>
  <c r="B89" i="2"/>
  <c r="A90" i="2"/>
  <c r="H53" i="2" l="1"/>
  <c r="J53" i="2" s="1"/>
  <c r="E53" i="2"/>
  <c r="B90" i="2"/>
  <c r="A91" i="2"/>
  <c r="D90" i="2"/>
  <c r="F53" i="5"/>
  <c r="G53" i="5" s="1"/>
  <c r="I53" i="5" s="1"/>
  <c r="C54" i="5" s="1"/>
  <c r="D92" i="5"/>
  <c r="A93" i="5"/>
  <c r="B92" i="5"/>
  <c r="B93" i="5" l="1"/>
  <c r="D93" i="5"/>
  <c r="A94" i="5"/>
  <c r="D91" i="2"/>
  <c r="A92" i="2"/>
  <c r="B91" i="2"/>
  <c r="H54" i="5"/>
  <c r="J54" i="5" s="1"/>
  <c r="E54" i="5"/>
  <c r="F53" i="2"/>
  <c r="G53" i="2" s="1"/>
  <c r="I53" i="2" s="1"/>
  <c r="C54" i="2" s="1"/>
  <c r="H54" i="2" l="1"/>
  <c r="J54" i="2" s="1"/>
  <c r="E54" i="2"/>
  <c r="D94" i="5"/>
  <c r="A95" i="5"/>
  <c r="B94" i="5"/>
  <c r="F54" i="5"/>
  <c r="G54" i="5" s="1"/>
  <c r="I54" i="5" s="1"/>
  <c r="C55" i="5" s="1"/>
  <c r="B92" i="2"/>
  <c r="A93" i="2"/>
  <c r="D92" i="2"/>
  <c r="B95" i="5" l="1"/>
  <c r="D95" i="5"/>
  <c r="A96" i="5"/>
  <c r="F54" i="2"/>
  <c r="G54" i="2" s="1"/>
  <c r="I54" i="2" s="1"/>
  <c r="C55" i="2" s="1"/>
  <c r="D93" i="2"/>
  <c r="B93" i="2"/>
  <c r="A94" i="2"/>
  <c r="H55" i="5"/>
  <c r="J55" i="5" s="1"/>
  <c r="E55" i="5"/>
  <c r="H55" i="2" l="1"/>
  <c r="J55" i="2" s="1"/>
  <c r="E55" i="2"/>
  <c r="F55" i="5"/>
  <c r="G55" i="5" s="1"/>
  <c r="I55" i="5" s="1"/>
  <c r="C56" i="5" s="1"/>
  <c r="B94" i="2"/>
  <c r="A95" i="2"/>
  <c r="D94" i="2"/>
  <c r="D96" i="5"/>
  <c r="A97" i="5"/>
  <c r="B96" i="5"/>
  <c r="B97" i="5" l="1"/>
  <c r="D97" i="5"/>
  <c r="A98" i="5"/>
  <c r="H56" i="5"/>
  <c r="J56" i="5" s="1"/>
  <c r="E56" i="5"/>
  <c r="D95" i="2"/>
  <c r="A96" i="2"/>
  <c r="B95" i="2"/>
  <c r="F55" i="2"/>
  <c r="G55" i="2" s="1"/>
  <c r="I55" i="2" s="1"/>
  <c r="C56" i="2" s="1"/>
  <c r="H56" i="2" l="1"/>
  <c r="J56" i="2" s="1"/>
  <c r="E56" i="2"/>
  <c r="D98" i="5"/>
  <c r="A99" i="5"/>
  <c r="B98" i="5"/>
  <c r="F56" i="5"/>
  <c r="G56" i="5" s="1"/>
  <c r="I56" i="5" s="1"/>
  <c r="C57" i="5" s="1"/>
  <c r="B96" i="2"/>
  <c r="D96" i="2"/>
  <c r="A97" i="2"/>
  <c r="H57" i="5" l="1"/>
  <c r="J57" i="5" s="1"/>
  <c r="E57" i="5"/>
  <c r="F56" i="2"/>
  <c r="G56" i="2" s="1"/>
  <c r="I56" i="2" s="1"/>
  <c r="C57" i="2" s="1"/>
  <c r="B99" i="5"/>
  <c r="D99" i="5"/>
  <c r="A100" i="5"/>
  <c r="D97" i="2"/>
  <c r="B97" i="2"/>
  <c r="A98" i="2"/>
  <c r="H57" i="2" l="1"/>
  <c r="J57" i="2" s="1"/>
  <c r="E57" i="2"/>
  <c r="B98" i="2"/>
  <c r="A99" i="2"/>
  <c r="D98" i="2"/>
  <c r="D100" i="5"/>
  <c r="A101" i="5"/>
  <c r="B100" i="5"/>
  <c r="F57" i="5"/>
  <c r="G57" i="5" s="1"/>
  <c r="I57" i="5" s="1"/>
  <c r="C58" i="5" s="1"/>
  <c r="H58" i="5" l="1"/>
  <c r="J58" i="5" s="1"/>
  <c r="E58" i="5"/>
  <c r="F57" i="2"/>
  <c r="G57" i="2" s="1"/>
  <c r="I57" i="2" s="1"/>
  <c r="C58" i="2" s="1"/>
  <c r="B101" i="5"/>
  <c r="D101" i="5"/>
  <c r="A102" i="5"/>
  <c r="D99" i="2"/>
  <c r="A100" i="2"/>
  <c r="B99" i="2"/>
  <c r="F58" i="5" l="1"/>
  <c r="G58" i="5" s="1"/>
  <c r="I58" i="5" s="1"/>
  <c r="C59" i="5" s="1"/>
  <c r="B100" i="2"/>
  <c r="A101" i="2"/>
  <c r="D100" i="2"/>
  <c r="D102" i="5"/>
  <c r="A103" i="5"/>
  <c r="B102" i="5"/>
  <c r="H58" i="2"/>
  <c r="J58" i="2" s="1"/>
  <c r="E58" i="2"/>
  <c r="H59" i="5" l="1"/>
  <c r="J59" i="5" s="1"/>
  <c r="E59" i="5"/>
  <c r="D101" i="2"/>
  <c r="B101" i="2"/>
  <c r="A102" i="2"/>
  <c r="F58" i="2"/>
  <c r="G58" i="2" s="1"/>
  <c r="I58" i="2" s="1"/>
  <c r="C59" i="2" s="1"/>
  <c r="B103" i="5"/>
  <c r="D103" i="5"/>
  <c r="A104" i="5"/>
  <c r="F59" i="5" l="1"/>
  <c r="G59" i="5" s="1"/>
  <c r="I59" i="5" s="1"/>
  <c r="C60" i="5" s="1"/>
  <c r="D104" i="5"/>
  <c r="A105" i="5"/>
  <c r="B104" i="5"/>
  <c r="H59" i="2"/>
  <c r="J59" i="2" s="1"/>
  <c r="E59" i="2"/>
  <c r="B102" i="2"/>
  <c r="A103" i="2"/>
  <c r="D102" i="2"/>
  <c r="H60" i="5" l="1"/>
  <c r="J60" i="5" s="1"/>
  <c r="E60" i="5"/>
  <c r="F59" i="2"/>
  <c r="G59" i="2" s="1"/>
  <c r="I59" i="2" s="1"/>
  <c r="C60" i="2" s="1"/>
  <c r="B105" i="5"/>
  <c r="D105" i="5"/>
  <c r="A106" i="5"/>
  <c r="D103" i="2"/>
  <c r="B103" i="2"/>
  <c r="A104" i="2"/>
  <c r="B104" i="2" l="1"/>
  <c r="D104" i="2"/>
  <c r="A105" i="2"/>
  <c r="F60" i="5"/>
  <c r="G60" i="5" s="1"/>
  <c r="I60" i="5" s="1"/>
  <c r="C61" i="5" s="1"/>
  <c r="D106" i="5"/>
  <c r="A107" i="5"/>
  <c r="B106" i="5"/>
  <c r="H60" i="2"/>
  <c r="J60" i="2" s="1"/>
  <c r="E60" i="2"/>
  <c r="F60" i="2" l="1"/>
  <c r="G60" i="2" s="1"/>
  <c r="I60" i="2" s="1"/>
  <c r="C61" i="2" s="1"/>
  <c r="D105" i="2"/>
  <c r="A106" i="2"/>
  <c r="B105" i="2"/>
  <c r="B107" i="5"/>
  <c r="D107" i="5"/>
  <c r="A108" i="5"/>
  <c r="H61" i="5"/>
  <c r="J61" i="5" s="1"/>
  <c r="E61" i="5"/>
  <c r="H61" i="2" l="1"/>
  <c r="J61" i="2" s="1"/>
  <c r="E61" i="2"/>
  <c r="F61" i="5"/>
  <c r="G61" i="5" s="1"/>
  <c r="I61" i="5" s="1"/>
  <c r="C62" i="5" s="1"/>
  <c r="B106" i="2"/>
  <c r="D106" i="2"/>
  <c r="A107" i="2"/>
  <c r="D108" i="5"/>
  <c r="A109" i="5"/>
  <c r="B108" i="5"/>
  <c r="B109" i="5" l="1"/>
  <c r="D109" i="5"/>
  <c r="A110" i="5"/>
  <c r="D107" i="2"/>
  <c r="A108" i="2"/>
  <c r="B107" i="2"/>
  <c r="F61" i="2"/>
  <c r="G61" i="2" s="1"/>
  <c r="I61" i="2" s="1"/>
  <c r="C62" i="2" s="1"/>
  <c r="H62" i="5"/>
  <c r="J62" i="5" s="1"/>
  <c r="E62" i="5"/>
  <c r="H62" i="2" l="1"/>
  <c r="J62" i="2" s="1"/>
  <c r="E62" i="2"/>
  <c r="B108" i="2"/>
  <c r="D108" i="2"/>
  <c r="A109" i="2"/>
  <c r="F62" i="5"/>
  <c r="G62" i="5" s="1"/>
  <c r="I62" i="5" s="1"/>
  <c r="C63" i="5" s="1"/>
  <c r="D110" i="5"/>
  <c r="A111" i="5"/>
  <c r="B110" i="5"/>
  <c r="E63" i="5" l="1"/>
  <c r="H63" i="5"/>
  <c r="J63" i="5" s="1"/>
  <c r="D109" i="2"/>
  <c r="A110" i="2"/>
  <c r="B109" i="2"/>
  <c r="B111" i="5"/>
  <c r="A112" i="5"/>
  <c r="D111" i="5"/>
  <c r="F62" i="2"/>
  <c r="G62" i="2" s="1"/>
  <c r="I62" i="2" s="1"/>
  <c r="C63" i="2" s="1"/>
  <c r="D112" i="5" l="1"/>
  <c r="A113" i="5"/>
  <c r="B112" i="5"/>
  <c r="B110" i="2"/>
  <c r="D110" i="2"/>
  <c r="A111" i="2"/>
  <c r="H63" i="2"/>
  <c r="J63" i="2" s="1"/>
  <c r="E63" i="2"/>
  <c r="F63" i="5"/>
  <c r="G63" i="5" s="1"/>
  <c r="I63" i="5"/>
  <c r="C64" i="5" s="1"/>
  <c r="B113" i="5" l="1"/>
  <c r="D113" i="5"/>
  <c r="A114" i="5"/>
  <c r="F63" i="2"/>
  <c r="G63" i="2" s="1"/>
  <c r="I63" i="2" s="1"/>
  <c r="C64" i="2" s="1"/>
  <c r="H64" i="5"/>
  <c r="J64" i="5" s="1"/>
  <c r="E64" i="5"/>
  <c r="D111" i="2"/>
  <c r="A112" i="2"/>
  <c r="B111" i="2"/>
  <c r="H64" i="2" l="1"/>
  <c r="J64" i="2" s="1"/>
  <c r="E64" i="2"/>
  <c r="D114" i="5"/>
  <c r="A115" i="5"/>
  <c r="B114" i="5"/>
  <c r="B112" i="2"/>
  <c r="D112" i="2"/>
  <c r="A113" i="2"/>
  <c r="F64" i="5"/>
  <c r="G64" i="5" s="1"/>
  <c r="I64" i="5"/>
  <c r="C65" i="5" s="1"/>
  <c r="F64" i="2" l="1"/>
  <c r="G64" i="2" s="1"/>
  <c r="I64" i="2" s="1"/>
  <c r="C65" i="2" s="1"/>
  <c r="H65" i="5"/>
  <c r="J65" i="5" s="1"/>
  <c r="E65" i="5"/>
  <c r="D113" i="2"/>
  <c r="A114" i="2"/>
  <c r="B113" i="2"/>
  <c r="B115" i="5"/>
  <c r="A116" i="5"/>
  <c r="D115" i="5"/>
  <c r="D116" i="5" l="1"/>
  <c r="A117" i="5"/>
  <c r="B116" i="5"/>
  <c r="B114" i="2"/>
  <c r="D114" i="2"/>
  <c r="A115" i="2"/>
  <c r="F65" i="5"/>
  <c r="G65" i="5" s="1"/>
  <c r="I65" i="5" s="1"/>
  <c r="C66" i="5" s="1"/>
  <c r="H65" i="2"/>
  <c r="J65" i="2" s="1"/>
  <c r="E65" i="2"/>
  <c r="H66" i="5" l="1"/>
  <c r="J66" i="5" s="1"/>
  <c r="E66" i="5"/>
  <c r="F65" i="2"/>
  <c r="G65" i="2" s="1"/>
  <c r="I65" i="2" s="1"/>
  <c r="C66" i="2" s="1"/>
  <c r="B117" i="5"/>
  <c r="D117" i="5"/>
  <c r="A118" i="5"/>
  <c r="D115" i="2"/>
  <c r="A116" i="2"/>
  <c r="B115" i="2"/>
  <c r="H66" i="2" l="1"/>
  <c r="J66" i="2" s="1"/>
  <c r="E66" i="2"/>
  <c r="D118" i="5"/>
  <c r="A119" i="5"/>
  <c r="B118" i="5"/>
  <c r="B116" i="2"/>
  <c r="D116" i="2"/>
  <c r="A117" i="2"/>
  <c r="F66" i="5"/>
  <c r="G66" i="5" s="1"/>
  <c r="I66" i="5" s="1"/>
  <c r="C67" i="5" s="1"/>
  <c r="F66" i="2" l="1"/>
  <c r="G66" i="2" s="1"/>
  <c r="I66" i="2"/>
  <c r="C67" i="2" s="1"/>
  <c r="B119" i="5"/>
  <c r="D119" i="5"/>
  <c r="A120" i="5"/>
  <c r="H67" i="5"/>
  <c r="J67" i="5" s="1"/>
  <c r="E67" i="5"/>
  <c r="D117" i="2"/>
  <c r="A118" i="2"/>
  <c r="B117" i="2"/>
  <c r="D120" i="5" l="1"/>
  <c r="A121" i="5"/>
  <c r="B120" i="5"/>
  <c r="H67" i="2"/>
  <c r="J67" i="2" s="1"/>
  <c r="E67" i="2"/>
  <c r="F67" i="5"/>
  <c r="G67" i="5" s="1"/>
  <c r="I67" i="5" s="1"/>
  <c r="C68" i="5" s="1"/>
  <c r="B118" i="2"/>
  <c r="D118" i="2"/>
  <c r="A119" i="2"/>
  <c r="B121" i="5" l="1"/>
  <c r="D121" i="5"/>
  <c r="A122" i="5"/>
  <c r="H68" i="5"/>
  <c r="J68" i="5" s="1"/>
  <c r="E68" i="5"/>
  <c r="D119" i="2"/>
  <c r="A120" i="2"/>
  <c r="B119" i="2"/>
  <c r="F67" i="2"/>
  <c r="G67" i="2" s="1"/>
  <c r="I67" i="2" s="1"/>
  <c r="C68" i="2" s="1"/>
  <c r="H68" i="2" l="1"/>
  <c r="J68" i="2" s="1"/>
  <c r="E68" i="2"/>
  <c r="F68" i="5"/>
  <c r="G68" i="5" s="1"/>
  <c r="I68" i="5" s="1"/>
  <c r="C69" i="5" s="1"/>
  <c r="D122" i="5"/>
  <c r="A123" i="5"/>
  <c r="B122" i="5"/>
  <c r="B120" i="2"/>
  <c r="D120" i="2"/>
  <c r="A121" i="2"/>
  <c r="H69" i="5" l="1"/>
  <c r="J69" i="5" s="1"/>
  <c r="E69" i="5"/>
  <c r="D121" i="2"/>
  <c r="A122" i="2"/>
  <c r="B121" i="2"/>
  <c r="B123" i="5"/>
  <c r="A124" i="5"/>
  <c r="D123" i="5"/>
  <c r="F68" i="2"/>
  <c r="G68" i="2" s="1"/>
  <c r="I68" i="2"/>
  <c r="C69" i="2" s="1"/>
  <c r="H69" i="2" l="1"/>
  <c r="J69" i="2" s="1"/>
  <c r="E69" i="2"/>
  <c r="B122" i="2"/>
  <c r="D122" i="2"/>
  <c r="A123" i="2"/>
  <c r="D124" i="5"/>
  <c r="A125" i="5"/>
  <c r="B124" i="5"/>
  <c r="F69" i="5"/>
  <c r="G69" i="5" s="1"/>
  <c r="I69" i="5" s="1"/>
  <c r="C70" i="5" s="1"/>
  <c r="H70" i="5" l="1"/>
  <c r="J70" i="5" s="1"/>
  <c r="E70" i="5"/>
  <c r="B125" i="5"/>
  <c r="D125" i="5"/>
  <c r="A126" i="5"/>
  <c r="D123" i="2"/>
  <c r="A124" i="2"/>
  <c r="B123" i="2"/>
  <c r="F69" i="2"/>
  <c r="G69" i="2" s="1"/>
  <c r="I69" i="2" s="1"/>
  <c r="C70" i="2" s="1"/>
  <c r="B124" i="2" l="1"/>
  <c r="D124" i="2"/>
  <c r="A125" i="2"/>
  <c r="F70" i="5"/>
  <c r="G70" i="5" s="1"/>
  <c r="I70" i="5" s="1"/>
  <c r="C71" i="5" s="1"/>
  <c r="D126" i="5"/>
  <c r="A127" i="5"/>
  <c r="B126" i="5"/>
  <c r="E70" i="2"/>
  <c r="H70" i="2"/>
  <c r="J70" i="2" s="1"/>
  <c r="H71" i="5" l="1"/>
  <c r="J71" i="5" s="1"/>
  <c r="E71" i="5"/>
  <c r="B127" i="5"/>
  <c r="D127" i="5"/>
  <c r="A128" i="5"/>
  <c r="D125" i="2"/>
  <c r="A126" i="2"/>
  <c r="B125" i="2"/>
  <c r="F70" i="2"/>
  <c r="G70" i="2" s="1"/>
  <c r="I70" i="2" s="1"/>
  <c r="C71" i="2" s="1"/>
  <c r="F71" i="5" l="1"/>
  <c r="G71" i="5" s="1"/>
  <c r="I71" i="5"/>
  <c r="C72" i="5" s="1"/>
  <c r="B126" i="2"/>
  <c r="D126" i="2"/>
  <c r="A127" i="2"/>
  <c r="H71" i="2"/>
  <c r="J71" i="2" s="1"/>
  <c r="E71" i="2"/>
  <c r="D128" i="5"/>
  <c r="A129" i="5"/>
  <c r="B128" i="5"/>
  <c r="B129" i="5" l="1"/>
  <c r="D129" i="5"/>
  <c r="A130" i="5"/>
  <c r="H72" i="5"/>
  <c r="J72" i="5" s="1"/>
  <c r="E72" i="5"/>
  <c r="F71" i="2"/>
  <c r="G71" i="2" s="1"/>
  <c r="I71" i="2" s="1"/>
  <c r="C72" i="2" s="1"/>
  <c r="D127" i="2"/>
  <c r="A128" i="2"/>
  <c r="B127" i="2"/>
  <c r="H72" i="2" l="1"/>
  <c r="J72" i="2" s="1"/>
  <c r="E72" i="2"/>
  <c r="B128" i="2"/>
  <c r="D128" i="2"/>
  <c r="A129" i="2"/>
  <c r="F72" i="5"/>
  <c r="G72" i="5" s="1"/>
  <c r="I72" i="5" s="1"/>
  <c r="C73" i="5" s="1"/>
  <c r="D130" i="5"/>
  <c r="A131" i="5"/>
  <c r="B130" i="5"/>
  <c r="F72" i="2" l="1"/>
  <c r="G72" i="2" s="1"/>
  <c r="I72" i="2" s="1"/>
  <c r="C73" i="2" s="1"/>
  <c r="H73" i="5"/>
  <c r="J73" i="5" s="1"/>
  <c r="E73" i="5"/>
  <c r="B131" i="5"/>
  <c r="D131" i="5"/>
  <c r="A132" i="5"/>
  <c r="D129" i="2"/>
  <c r="A130" i="2"/>
  <c r="B129" i="2"/>
  <c r="H73" i="2" l="1"/>
  <c r="J73" i="2" s="1"/>
  <c r="E73" i="2"/>
  <c r="B130" i="2"/>
  <c r="D130" i="2"/>
  <c r="A131" i="2"/>
  <c r="D132" i="5"/>
  <c r="A133" i="5"/>
  <c r="B132" i="5"/>
  <c r="F73" i="5"/>
  <c r="G73" i="5" s="1"/>
  <c r="I73" i="5" s="1"/>
  <c r="C74" i="5" s="1"/>
  <c r="H74" i="5" l="1"/>
  <c r="J74" i="5" s="1"/>
  <c r="E74" i="5"/>
  <c r="B133" i="5"/>
  <c r="D133" i="5"/>
  <c r="A134" i="5"/>
  <c r="D131" i="2"/>
  <c r="A132" i="2"/>
  <c r="B131" i="2"/>
  <c r="F73" i="2"/>
  <c r="G73" i="2" s="1"/>
  <c r="I73" i="2" s="1"/>
  <c r="C74" i="2" s="1"/>
  <c r="E74" i="2" l="1"/>
  <c r="H74" i="2"/>
  <c r="J74" i="2" s="1"/>
  <c r="F74" i="5"/>
  <c r="G74" i="5" s="1"/>
  <c r="I74" i="5" s="1"/>
  <c r="C75" i="5" s="1"/>
  <c r="B132" i="2"/>
  <c r="D132" i="2"/>
  <c r="A133" i="2"/>
  <c r="D134" i="5"/>
  <c r="A135" i="5"/>
  <c r="B134" i="5"/>
  <c r="E75" i="5" l="1"/>
  <c r="H75" i="5"/>
  <c r="J75" i="5" s="1"/>
  <c r="B135" i="5"/>
  <c r="D135" i="5"/>
  <c r="A136" i="5"/>
  <c r="D133" i="2"/>
  <c r="A134" i="2"/>
  <c r="B133" i="2"/>
  <c r="F74" i="2"/>
  <c r="G74" i="2" s="1"/>
  <c r="I74" i="2" s="1"/>
  <c r="C75" i="2" s="1"/>
  <c r="H75" i="2" l="1"/>
  <c r="J75" i="2" s="1"/>
  <c r="E75" i="2"/>
  <c r="B134" i="2"/>
  <c r="D134" i="2"/>
  <c r="A135" i="2"/>
  <c r="D136" i="5"/>
  <c r="A137" i="5"/>
  <c r="B136" i="5"/>
  <c r="F75" i="5"/>
  <c r="G75" i="5" s="1"/>
  <c r="I75" i="5" s="1"/>
  <c r="C76" i="5" s="1"/>
  <c r="H76" i="5" l="1"/>
  <c r="J76" i="5" s="1"/>
  <c r="E76" i="5"/>
  <c r="F75" i="2"/>
  <c r="G75" i="2" s="1"/>
  <c r="I75" i="2" s="1"/>
  <c r="C76" i="2" s="1"/>
  <c r="B137" i="5"/>
  <c r="D137" i="5"/>
  <c r="A138" i="5"/>
  <c r="D135" i="2"/>
  <c r="A136" i="2"/>
  <c r="B135" i="2"/>
  <c r="F76" i="5" l="1"/>
  <c r="G76" i="5" s="1"/>
  <c r="I76" i="5"/>
  <c r="C77" i="5" s="1"/>
  <c r="D138" i="5"/>
  <c r="A139" i="5"/>
  <c r="B138" i="5"/>
  <c r="H76" i="2"/>
  <c r="J76" i="2" s="1"/>
  <c r="E76" i="2"/>
  <c r="B136" i="2"/>
  <c r="D136" i="2"/>
  <c r="A137" i="2"/>
  <c r="H77" i="5" l="1"/>
  <c r="J77" i="5" s="1"/>
  <c r="E77" i="5"/>
  <c r="F76" i="2"/>
  <c r="G76" i="2" s="1"/>
  <c r="I76" i="2" s="1"/>
  <c r="C77" i="2" s="1"/>
  <c r="B139" i="5"/>
  <c r="D139" i="5"/>
  <c r="A140" i="5"/>
  <c r="D137" i="2"/>
  <c r="A138" i="2"/>
  <c r="B137" i="2"/>
  <c r="B138" i="2" l="1"/>
  <c r="D138" i="2"/>
  <c r="A139" i="2"/>
  <c r="F77" i="5"/>
  <c r="G77" i="5" s="1"/>
  <c r="I77" i="5" s="1"/>
  <c r="C78" i="5" s="1"/>
  <c r="H77" i="2"/>
  <c r="J77" i="2" s="1"/>
  <c r="E77" i="2"/>
  <c r="D140" i="5"/>
  <c r="A141" i="5"/>
  <c r="B140" i="5"/>
  <c r="D139" i="2" l="1"/>
  <c r="A140" i="2"/>
  <c r="B139" i="2"/>
  <c r="B141" i="5"/>
  <c r="D141" i="5"/>
  <c r="A142" i="5"/>
  <c r="F77" i="2"/>
  <c r="G77" i="2" s="1"/>
  <c r="I77" i="2" s="1"/>
  <c r="C78" i="2" s="1"/>
  <c r="H78" i="5"/>
  <c r="J78" i="5" s="1"/>
  <c r="E78" i="5"/>
  <c r="H78" i="2" l="1"/>
  <c r="J78" i="2" s="1"/>
  <c r="E78" i="2"/>
  <c r="F78" i="5"/>
  <c r="G78" i="5" s="1"/>
  <c r="I78" i="5" s="1"/>
  <c r="C79" i="5" s="1"/>
  <c r="B140" i="2"/>
  <c r="D140" i="2"/>
  <c r="A141" i="2"/>
  <c r="D142" i="5"/>
  <c r="A143" i="5"/>
  <c r="B142" i="5"/>
  <c r="H79" i="5" l="1"/>
  <c r="J79" i="5" s="1"/>
  <c r="E79" i="5"/>
  <c r="B143" i="5"/>
  <c r="D143" i="5"/>
  <c r="A144" i="5"/>
  <c r="F78" i="2"/>
  <c r="G78" i="2" s="1"/>
  <c r="I78" i="2" s="1"/>
  <c r="C79" i="2" s="1"/>
  <c r="D141" i="2"/>
  <c r="A142" i="2"/>
  <c r="B141" i="2"/>
  <c r="F79" i="5" l="1"/>
  <c r="G79" i="5" s="1"/>
  <c r="I79" i="5" s="1"/>
  <c r="C80" i="5" s="1"/>
  <c r="H79" i="2"/>
  <c r="J79" i="2" s="1"/>
  <c r="E79" i="2"/>
  <c r="B142" i="2"/>
  <c r="D142" i="2"/>
  <c r="A143" i="2"/>
  <c r="D144" i="5"/>
  <c r="A145" i="5"/>
  <c r="B144" i="5"/>
  <c r="H80" i="5" l="1"/>
  <c r="J80" i="5" s="1"/>
  <c r="E80" i="5"/>
  <c r="D143" i="2"/>
  <c r="A144" i="2"/>
  <c r="B143" i="2"/>
  <c r="F79" i="2"/>
  <c r="G79" i="2" s="1"/>
  <c r="I79" i="2" s="1"/>
  <c r="C80" i="2" s="1"/>
  <c r="B145" i="5"/>
  <c r="D145" i="5"/>
  <c r="A146" i="5"/>
  <c r="H80" i="2" l="1"/>
  <c r="J80" i="2" s="1"/>
  <c r="E80" i="2"/>
  <c r="D146" i="5"/>
  <c r="A147" i="5"/>
  <c r="B146" i="5"/>
  <c r="F80" i="5"/>
  <c r="G80" i="5" s="1"/>
  <c r="I80" i="5" s="1"/>
  <c r="C81" i="5" s="1"/>
  <c r="B144" i="2"/>
  <c r="D144" i="2"/>
  <c r="A145" i="2"/>
  <c r="B147" i="5" l="1"/>
  <c r="D147" i="5"/>
  <c r="A148" i="5"/>
  <c r="F80" i="2"/>
  <c r="G80" i="2" s="1"/>
  <c r="I80" i="2" s="1"/>
  <c r="C81" i="2" s="1"/>
  <c r="H81" i="5"/>
  <c r="J81" i="5" s="1"/>
  <c r="E81" i="5"/>
  <c r="D145" i="2"/>
  <c r="A146" i="2"/>
  <c r="B145" i="2"/>
  <c r="H81" i="2" l="1"/>
  <c r="J81" i="2" s="1"/>
  <c r="E81" i="2"/>
  <c r="D148" i="5"/>
  <c r="A149" i="5"/>
  <c r="B148" i="5"/>
  <c r="B146" i="2"/>
  <c r="D146" i="2"/>
  <c r="A147" i="2"/>
  <c r="F81" i="5"/>
  <c r="G81" i="5" s="1"/>
  <c r="I81" i="5" s="1"/>
  <c r="C82" i="5" s="1"/>
  <c r="H82" i="5" l="1"/>
  <c r="J82" i="5" s="1"/>
  <c r="E82" i="5"/>
  <c r="B149" i="5"/>
  <c r="D149" i="5"/>
  <c r="A150" i="5"/>
  <c r="D147" i="2"/>
  <c r="A148" i="2"/>
  <c r="B147" i="2"/>
  <c r="F81" i="2"/>
  <c r="G81" i="2" s="1"/>
  <c r="I81" i="2" s="1"/>
  <c r="C82" i="2" s="1"/>
  <c r="H82" i="2" l="1"/>
  <c r="J82" i="2" s="1"/>
  <c r="E82" i="2"/>
  <c r="B148" i="2"/>
  <c r="D148" i="2"/>
  <c r="A149" i="2"/>
  <c r="F82" i="5"/>
  <c r="G82" i="5" s="1"/>
  <c r="I82" i="5" s="1"/>
  <c r="C83" i="5" s="1"/>
  <c r="D150" i="5"/>
  <c r="A151" i="5"/>
  <c r="B150" i="5"/>
  <c r="H83" i="5" l="1"/>
  <c r="J83" i="5" s="1"/>
  <c r="E83" i="5"/>
  <c r="F82" i="2"/>
  <c r="G82" i="2" s="1"/>
  <c r="I82" i="2" s="1"/>
  <c r="C83" i="2" s="1"/>
  <c r="B151" i="5"/>
  <c r="A152" i="5"/>
  <c r="D151" i="5"/>
  <c r="D149" i="2"/>
  <c r="A150" i="2"/>
  <c r="B149" i="2"/>
  <c r="D152" i="5" l="1"/>
  <c r="A153" i="5"/>
  <c r="B152" i="5"/>
  <c r="B150" i="2"/>
  <c r="D150" i="2"/>
  <c r="A151" i="2"/>
  <c r="F83" i="5"/>
  <c r="G83" i="5" s="1"/>
  <c r="I83" i="5" s="1"/>
  <c r="C84" i="5" s="1"/>
  <c r="H83" i="2"/>
  <c r="J83" i="2" s="1"/>
  <c r="E83" i="2"/>
  <c r="H84" i="5" l="1"/>
  <c r="J84" i="5" s="1"/>
  <c r="E84" i="5"/>
  <c r="D151" i="2"/>
  <c r="A152" i="2"/>
  <c r="B151" i="2"/>
  <c r="B153" i="5"/>
  <c r="D153" i="5"/>
  <c r="A154" i="5"/>
  <c r="F83" i="2"/>
  <c r="G83" i="2" s="1"/>
  <c r="I83" i="2" s="1"/>
  <c r="C84" i="2" s="1"/>
  <c r="H84" i="2" l="1"/>
  <c r="J84" i="2" s="1"/>
  <c r="E84" i="2"/>
  <c r="B152" i="2"/>
  <c r="D152" i="2"/>
  <c r="A153" i="2"/>
  <c r="D154" i="5"/>
  <c r="A155" i="5"/>
  <c r="B154" i="5"/>
  <c r="F84" i="5"/>
  <c r="G84" i="5" s="1"/>
  <c r="I84" i="5" s="1"/>
  <c r="C85" i="5" s="1"/>
  <c r="E85" i="5" l="1"/>
  <c r="H85" i="5"/>
  <c r="J85" i="5" s="1"/>
  <c r="F84" i="2"/>
  <c r="G84" i="2" s="1"/>
  <c r="I84" i="2" s="1"/>
  <c r="C85" i="2" s="1"/>
  <c r="B155" i="5"/>
  <c r="D155" i="5"/>
  <c r="A156" i="5"/>
  <c r="D153" i="2"/>
  <c r="A154" i="2"/>
  <c r="B153" i="2"/>
  <c r="B154" i="2" l="1"/>
  <c r="D154" i="2"/>
  <c r="A155" i="2"/>
  <c r="D156" i="5"/>
  <c r="A157" i="5"/>
  <c r="B156" i="5"/>
  <c r="F85" i="5"/>
  <c r="G85" i="5" s="1"/>
  <c r="I85" i="5" s="1"/>
  <c r="C86" i="5" s="1"/>
  <c r="H85" i="2"/>
  <c r="J85" i="2" s="1"/>
  <c r="E85" i="2"/>
  <c r="F85" i="2" l="1"/>
  <c r="G85" i="2" s="1"/>
  <c r="I85" i="2" s="1"/>
  <c r="C86" i="2" s="1"/>
  <c r="H86" i="5"/>
  <c r="J86" i="5" s="1"/>
  <c r="E86" i="5"/>
  <c r="B157" i="5"/>
  <c r="D157" i="5"/>
  <c r="A158" i="5"/>
  <c r="D155" i="2"/>
  <c r="A156" i="2"/>
  <c r="B155" i="2"/>
  <c r="B156" i="2" l="1"/>
  <c r="D156" i="2"/>
  <c r="A157" i="2"/>
  <c r="D158" i="5"/>
  <c r="A159" i="5"/>
  <c r="B158" i="5"/>
  <c r="F86" i="5"/>
  <c r="G86" i="5" s="1"/>
  <c r="I86" i="5" s="1"/>
  <c r="C87" i="5" s="1"/>
  <c r="E86" i="2"/>
  <c r="H86" i="2"/>
  <c r="J86" i="2" s="1"/>
  <c r="H87" i="5" l="1"/>
  <c r="J87" i="5" s="1"/>
  <c r="E87" i="5"/>
  <c r="D157" i="2"/>
  <c r="A158" i="2"/>
  <c r="B157" i="2"/>
  <c r="F86" i="2"/>
  <c r="G86" i="2" s="1"/>
  <c r="I86" i="2" s="1"/>
  <c r="C87" i="2" s="1"/>
  <c r="B159" i="5"/>
  <c r="D159" i="5"/>
  <c r="A160" i="5"/>
  <c r="H87" i="2" l="1"/>
  <c r="J87" i="2" s="1"/>
  <c r="E87" i="2"/>
  <c r="B158" i="2"/>
  <c r="D158" i="2"/>
  <c r="A159" i="2"/>
  <c r="D160" i="5"/>
  <c r="A161" i="5"/>
  <c r="B160" i="5"/>
  <c r="F87" i="5"/>
  <c r="G87" i="5" s="1"/>
  <c r="I87" i="5" s="1"/>
  <c r="C88" i="5" s="1"/>
  <c r="H88" i="5" l="1"/>
  <c r="J88" i="5" s="1"/>
  <c r="E88" i="5"/>
  <c r="D161" i="5"/>
  <c r="B161" i="5"/>
  <c r="A162" i="5"/>
  <c r="D159" i="2"/>
  <c r="A160" i="2"/>
  <c r="B159" i="2"/>
  <c r="F87" i="2"/>
  <c r="G87" i="2" s="1"/>
  <c r="I87" i="2" s="1"/>
  <c r="C88" i="2" s="1"/>
  <c r="F88" i="5" l="1"/>
  <c r="G88" i="5" s="1"/>
  <c r="I88" i="5" s="1"/>
  <c r="C89" i="5" s="1"/>
  <c r="B162" i="5"/>
  <c r="A163" i="5"/>
  <c r="D162" i="5"/>
  <c r="H88" i="2"/>
  <c r="J88" i="2" s="1"/>
  <c r="E88" i="2"/>
  <c r="B160" i="2"/>
  <c r="D160" i="2"/>
  <c r="A161" i="2"/>
  <c r="H89" i="5" l="1"/>
  <c r="J89" i="5" s="1"/>
  <c r="E89" i="5"/>
  <c r="D161" i="2"/>
  <c r="A162" i="2"/>
  <c r="B161" i="2"/>
  <c r="D163" i="5"/>
  <c r="A164" i="5"/>
  <c r="B163" i="5"/>
  <c r="F88" i="2"/>
  <c r="G88" i="2" s="1"/>
  <c r="I88" i="2" s="1"/>
  <c r="C89" i="2" s="1"/>
  <c r="F89" i="5" l="1"/>
  <c r="G89" i="5" s="1"/>
  <c r="I89" i="5" s="1"/>
  <c r="C90" i="5" s="1"/>
  <c r="B164" i="5"/>
  <c r="A165" i="5"/>
  <c r="D164" i="5"/>
  <c r="H89" i="2"/>
  <c r="J89" i="2" s="1"/>
  <c r="E89" i="2"/>
  <c r="B162" i="2"/>
  <c r="D162" i="2"/>
  <c r="A163" i="2"/>
  <c r="D163" i="2" l="1"/>
  <c r="A164" i="2"/>
  <c r="B163" i="2"/>
  <c r="D165" i="5"/>
  <c r="B165" i="5"/>
  <c r="A166" i="5"/>
  <c r="H90" i="5"/>
  <c r="J90" i="5" s="1"/>
  <c r="E90" i="5"/>
  <c r="F89" i="2"/>
  <c r="G89" i="2" s="1"/>
  <c r="I89" i="2" s="1"/>
  <c r="C90" i="2" s="1"/>
  <c r="H90" i="2" l="1"/>
  <c r="J90" i="2" s="1"/>
  <c r="E90" i="2"/>
  <c r="B166" i="5"/>
  <c r="A167" i="5"/>
  <c r="D166" i="5"/>
  <c r="F90" i="5"/>
  <c r="G90" i="5" s="1"/>
  <c r="I90" i="5"/>
  <c r="C91" i="5" s="1"/>
  <c r="B164" i="2"/>
  <c r="D164" i="2"/>
  <c r="A165" i="2"/>
  <c r="D165" i="2" l="1"/>
  <c r="A166" i="2"/>
  <c r="B165" i="2"/>
  <c r="D167" i="5"/>
  <c r="B167" i="5"/>
  <c r="A168" i="5"/>
  <c r="H91" i="5"/>
  <c r="J91" i="5" s="1"/>
  <c r="E91" i="5"/>
  <c r="F90" i="2"/>
  <c r="G90" i="2" s="1"/>
  <c r="I90" i="2" s="1"/>
  <c r="C91" i="2" s="1"/>
  <c r="H91" i="2" l="1"/>
  <c r="J91" i="2" s="1"/>
  <c r="E91" i="2"/>
  <c r="F91" i="5"/>
  <c r="G91" i="5" s="1"/>
  <c r="I91" i="5" s="1"/>
  <c r="C92" i="5" s="1"/>
  <c r="B168" i="5"/>
  <c r="D168" i="5"/>
  <c r="A169" i="5"/>
  <c r="B166" i="2"/>
  <c r="D166" i="2"/>
  <c r="A167" i="2"/>
  <c r="H92" i="5" l="1"/>
  <c r="J92" i="5" s="1"/>
  <c r="E92" i="5"/>
  <c r="F91" i="2"/>
  <c r="G91" i="2" s="1"/>
  <c r="I91" i="2" s="1"/>
  <c r="C92" i="2" s="1"/>
  <c r="D169" i="5"/>
  <c r="B169" i="5"/>
  <c r="A170" i="5"/>
  <c r="D167" i="2"/>
  <c r="A168" i="2"/>
  <c r="B167" i="2"/>
  <c r="H92" i="2" l="1"/>
  <c r="J92" i="2" s="1"/>
  <c r="E92" i="2"/>
  <c r="B168" i="2"/>
  <c r="D168" i="2"/>
  <c r="A169" i="2"/>
  <c r="B170" i="5"/>
  <c r="A171" i="5"/>
  <c r="D170" i="5"/>
  <c r="F92" i="5"/>
  <c r="G92" i="5" s="1"/>
  <c r="I92" i="5" s="1"/>
  <c r="C93" i="5" s="1"/>
  <c r="H93" i="5" l="1"/>
  <c r="J93" i="5" s="1"/>
  <c r="E93" i="5"/>
  <c r="D171" i="5"/>
  <c r="A172" i="5"/>
  <c r="B171" i="5"/>
  <c r="D169" i="2"/>
  <c r="A170" i="2"/>
  <c r="B169" i="2"/>
  <c r="F92" i="2"/>
  <c r="G92" i="2" s="1"/>
  <c r="I92" i="2" s="1"/>
  <c r="C93" i="2" s="1"/>
  <c r="E93" i="2" l="1"/>
  <c r="H93" i="2"/>
  <c r="J93" i="2" s="1"/>
  <c r="B172" i="5"/>
  <c r="A173" i="5"/>
  <c r="D172" i="5"/>
  <c r="F93" i="5"/>
  <c r="G93" i="5" s="1"/>
  <c r="I93" i="5" s="1"/>
  <c r="C94" i="5" s="1"/>
  <c r="B170" i="2"/>
  <c r="D170" i="2"/>
  <c r="A171" i="2"/>
  <c r="H94" i="5" l="1"/>
  <c r="J94" i="5" s="1"/>
  <c r="E94" i="5"/>
  <c r="F93" i="2"/>
  <c r="G93" i="2" s="1"/>
  <c r="I93" i="2"/>
  <c r="C94" i="2" s="1"/>
  <c r="D173" i="5"/>
  <c r="B173" i="5"/>
  <c r="A174" i="5"/>
  <c r="D171" i="2"/>
  <c r="A172" i="2"/>
  <c r="B171" i="2"/>
  <c r="H94" i="2" l="1"/>
  <c r="J94" i="2" s="1"/>
  <c r="E94" i="2"/>
  <c r="B172" i="2"/>
  <c r="D172" i="2"/>
  <c r="A173" i="2"/>
  <c r="B174" i="5"/>
  <c r="A175" i="5"/>
  <c r="D174" i="5"/>
  <c r="F94" i="5"/>
  <c r="G94" i="5" s="1"/>
  <c r="I94" i="5" s="1"/>
  <c r="C95" i="5" s="1"/>
  <c r="D173" i="2" l="1"/>
  <c r="A174" i="2"/>
  <c r="B173" i="2"/>
  <c r="F94" i="2"/>
  <c r="G94" i="2" s="1"/>
  <c r="I94" i="2" s="1"/>
  <c r="C95" i="2" s="1"/>
  <c r="H95" i="5"/>
  <c r="J95" i="5" s="1"/>
  <c r="E95" i="5"/>
  <c r="D175" i="5"/>
  <c r="B175" i="5"/>
  <c r="A176" i="5"/>
  <c r="B176" i="5" l="1"/>
  <c r="D176" i="5"/>
  <c r="A177" i="5"/>
  <c r="F95" i="5"/>
  <c r="G95" i="5" s="1"/>
  <c r="I95" i="5" s="1"/>
  <c r="C96" i="5" s="1"/>
  <c r="B174" i="2"/>
  <c r="D174" i="2"/>
  <c r="A175" i="2"/>
  <c r="H95" i="2"/>
  <c r="J95" i="2" s="1"/>
  <c r="E95" i="2"/>
  <c r="H96" i="5" l="1"/>
  <c r="J96" i="5" s="1"/>
  <c r="E96" i="5"/>
  <c r="D175" i="2"/>
  <c r="A176" i="2"/>
  <c r="B175" i="2"/>
  <c r="D177" i="5"/>
  <c r="B177" i="5"/>
  <c r="A178" i="5"/>
  <c r="F95" i="2"/>
  <c r="G95" i="2" s="1"/>
  <c r="I95" i="2" s="1"/>
  <c r="C96" i="2" s="1"/>
  <c r="F96" i="5" l="1"/>
  <c r="G96" i="5" s="1"/>
  <c r="I96" i="5" s="1"/>
  <c r="C97" i="5" s="1"/>
  <c r="E96" i="2"/>
  <c r="H96" i="2"/>
  <c r="J96" i="2" s="1"/>
  <c r="B176" i="2"/>
  <c r="D176" i="2"/>
  <c r="A177" i="2"/>
  <c r="B178" i="5"/>
  <c r="A179" i="5"/>
  <c r="D178" i="5"/>
  <c r="H97" i="5" l="1"/>
  <c r="J97" i="5" s="1"/>
  <c r="E97" i="5"/>
  <c r="F96" i="2"/>
  <c r="G96" i="2" s="1"/>
  <c r="I96" i="2" s="1"/>
  <c r="C97" i="2" s="1"/>
  <c r="D177" i="2"/>
  <c r="A178" i="2"/>
  <c r="B177" i="2"/>
  <c r="D179" i="5"/>
  <c r="A180" i="5"/>
  <c r="B179" i="5"/>
  <c r="B180" i="5" l="1"/>
  <c r="A181" i="5"/>
  <c r="D180" i="5"/>
  <c r="F97" i="5"/>
  <c r="G97" i="5" s="1"/>
  <c r="I97" i="5" s="1"/>
  <c r="C98" i="5" s="1"/>
  <c r="B178" i="2"/>
  <c r="D178" i="2"/>
  <c r="A179" i="2"/>
  <c r="H97" i="2"/>
  <c r="J97" i="2" s="1"/>
  <c r="E97" i="2"/>
  <c r="H98" i="5" l="1"/>
  <c r="J98" i="5" s="1"/>
  <c r="E98" i="5"/>
  <c r="D181" i="5"/>
  <c r="B181" i="5"/>
  <c r="A182" i="5"/>
  <c r="F97" i="2"/>
  <c r="G97" i="2" s="1"/>
  <c r="I97" i="2" s="1"/>
  <c r="C98" i="2" s="1"/>
  <c r="D179" i="2"/>
  <c r="A180" i="2"/>
  <c r="B179" i="2"/>
  <c r="H98" i="2" l="1"/>
  <c r="J98" i="2" s="1"/>
  <c r="E98" i="2"/>
  <c r="B180" i="2"/>
  <c r="D180" i="2"/>
  <c r="A181" i="2"/>
  <c r="B182" i="5"/>
  <c r="A183" i="5"/>
  <c r="D182" i="5"/>
  <c r="F98" i="5"/>
  <c r="G98" i="5" s="1"/>
  <c r="I98" i="5" s="1"/>
  <c r="C99" i="5" s="1"/>
  <c r="H99" i="5" l="1"/>
  <c r="J99" i="5" s="1"/>
  <c r="E99" i="5"/>
  <c r="D183" i="5"/>
  <c r="B183" i="5"/>
  <c r="A184" i="5"/>
  <c r="F98" i="2"/>
  <c r="G98" i="2" s="1"/>
  <c r="I98" i="2" s="1"/>
  <c r="C99" i="2" s="1"/>
  <c r="D181" i="2"/>
  <c r="A182" i="2"/>
  <c r="B181" i="2"/>
  <c r="E99" i="2" l="1"/>
  <c r="H99" i="2"/>
  <c r="J99" i="2" s="1"/>
  <c r="B184" i="5"/>
  <c r="D184" i="5"/>
  <c r="A185" i="5"/>
  <c r="B182" i="2"/>
  <c r="D182" i="2"/>
  <c r="A183" i="2"/>
  <c r="F99" i="5"/>
  <c r="G99" i="5" s="1"/>
  <c r="I99" i="5" s="1"/>
  <c r="C100" i="5" s="1"/>
  <c r="H100" i="5" l="1"/>
  <c r="J100" i="5" s="1"/>
  <c r="E100" i="5"/>
  <c r="D183" i="2"/>
  <c r="A184" i="2"/>
  <c r="B183" i="2"/>
  <c r="D185" i="5"/>
  <c r="B185" i="5"/>
  <c r="A186" i="5"/>
  <c r="F99" i="2"/>
  <c r="G99" i="2" s="1"/>
  <c r="I99" i="2" s="1"/>
  <c r="C100" i="2" s="1"/>
  <c r="B184" i="2" l="1"/>
  <c r="D184" i="2"/>
  <c r="A185" i="2"/>
  <c r="H100" i="2"/>
  <c r="J100" i="2" s="1"/>
  <c r="E100" i="2"/>
  <c r="B186" i="5"/>
  <c r="A187" i="5"/>
  <c r="D186" i="5"/>
  <c r="F100" i="5"/>
  <c r="G100" i="5" s="1"/>
  <c r="I100" i="5" s="1"/>
  <c r="C101" i="5" s="1"/>
  <c r="H101" i="5" l="1"/>
  <c r="J101" i="5" s="1"/>
  <c r="E101" i="5"/>
  <c r="F100" i="2"/>
  <c r="G100" i="2" s="1"/>
  <c r="I100" i="2" s="1"/>
  <c r="C101" i="2" s="1"/>
  <c r="D187" i="5"/>
  <c r="A188" i="5"/>
  <c r="B187" i="5"/>
  <c r="D185" i="2"/>
  <c r="A186" i="2"/>
  <c r="B185" i="2"/>
  <c r="B188" i="5" l="1"/>
  <c r="A189" i="5"/>
  <c r="D188" i="5"/>
  <c r="H101" i="2"/>
  <c r="J101" i="2" s="1"/>
  <c r="E101" i="2"/>
  <c r="B186" i="2"/>
  <c r="D186" i="2"/>
  <c r="A187" i="2"/>
  <c r="F101" i="5"/>
  <c r="G101" i="5" s="1"/>
  <c r="I101" i="5" s="1"/>
  <c r="C102" i="5" s="1"/>
  <c r="H102" i="5" l="1"/>
  <c r="J102" i="5" s="1"/>
  <c r="E102" i="5"/>
  <c r="D187" i="2"/>
  <c r="A188" i="2"/>
  <c r="B187" i="2"/>
  <c r="D189" i="5"/>
  <c r="B189" i="5"/>
  <c r="A190" i="5"/>
  <c r="F101" i="2"/>
  <c r="G101" i="2" s="1"/>
  <c r="I101" i="2" s="1"/>
  <c r="C102" i="2" s="1"/>
  <c r="H102" i="2" l="1"/>
  <c r="J102" i="2" s="1"/>
  <c r="E102" i="2"/>
  <c r="B188" i="2"/>
  <c r="D188" i="2"/>
  <c r="A189" i="2"/>
  <c r="F102" i="5"/>
  <c r="G102" i="5" s="1"/>
  <c r="I102" i="5" s="1"/>
  <c r="C103" i="5" s="1"/>
  <c r="A191" i="5"/>
  <c r="B190" i="5"/>
  <c r="D190" i="5"/>
  <c r="H103" i="5" l="1"/>
  <c r="J103" i="5" s="1"/>
  <c r="E103" i="5"/>
  <c r="D191" i="5"/>
  <c r="A192" i="5"/>
  <c r="B191" i="5"/>
  <c r="D189" i="2"/>
  <c r="A190" i="2"/>
  <c r="B189" i="2"/>
  <c r="F102" i="2"/>
  <c r="G102" i="2" s="1"/>
  <c r="I102" i="2" s="1"/>
  <c r="C103" i="2" s="1"/>
  <c r="H103" i="2" l="1"/>
  <c r="J103" i="2" s="1"/>
  <c r="E103" i="2"/>
  <c r="F103" i="5"/>
  <c r="G103" i="5" s="1"/>
  <c r="I103" i="5"/>
  <c r="C104" i="5" s="1"/>
  <c r="A193" i="5"/>
  <c r="B192" i="5"/>
  <c r="D192" i="5"/>
  <c r="B190" i="2"/>
  <c r="D190" i="2"/>
  <c r="A191" i="2"/>
  <c r="H104" i="5" l="1"/>
  <c r="J104" i="5" s="1"/>
  <c r="E104" i="5"/>
  <c r="D191" i="2"/>
  <c r="A192" i="2"/>
  <c r="B191" i="2"/>
  <c r="D193" i="5"/>
  <c r="A194" i="5"/>
  <c r="B193" i="5"/>
  <c r="F103" i="2"/>
  <c r="G103" i="2" s="1"/>
  <c r="I103" i="2" s="1"/>
  <c r="C104" i="2" s="1"/>
  <c r="F104" i="5" l="1"/>
  <c r="G104" i="5" s="1"/>
  <c r="I104" i="5" s="1"/>
  <c r="C105" i="5" s="1"/>
  <c r="B192" i="2"/>
  <c r="D192" i="2"/>
  <c r="A193" i="2"/>
  <c r="H104" i="2"/>
  <c r="J104" i="2" s="1"/>
  <c r="E104" i="2"/>
  <c r="A195" i="5"/>
  <c r="B194" i="5"/>
  <c r="D194" i="5"/>
  <c r="D195" i="5" l="1"/>
  <c r="A196" i="5"/>
  <c r="B195" i="5"/>
  <c r="F104" i="2"/>
  <c r="G104" i="2" s="1"/>
  <c r="I104" i="2" s="1"/>
  <c r="C105" i="2" s="1"/>
  <c r="H105" i="5"/>
  <c r="J105" i="5" s="1"/>
  <c r="E105" i="5"/>
  <c r="D193" i="2"/>
  <c r="A194" i="2"/>
  <c r="B193" i="2"/>
  <c r="H105" i="2" l="1"/>
  <c r="J105" i="2" s="1"/>
  <c r="E105" i="2"/>
  <c r="A197" i="5"/>
  <c r="B196" i="5"/>
  <c r="D196" i="5"/>
  <c r="B194" i="2"/>
  <c r="D194" i="2"/>
  <c r="A195" i="2"/>
  <c r="F105" i="5"/>
  <c r="G105" i="5" s="1"/>
  <c r="I105" i="5" s="1"/>
  <c r="C106" i="5" s="1"/>
  <c r="H106" i="5" l="1"/>
  <c r="J106" i="5" s="1"/>
  <c r="E106" i="5"/>
  <c r="D197" i="5"/>
  <c r="A198" i="5"/>
  <c r="B197" i="5"/>
  <c r="F105" i="2"/>
  <c r="G105" i="2" s="1"/>
  <c r="I105" i="2" s="1"/>
  <c r="C106" i="2" s="1"/>
  <c r="D195" i="2"/>
  <c r="A196" i="2"/>
  <c r="B195" i="2"/>
  <c r="F106" i="5" l="1"/>
  <c r="G106" i="5" s="1"/>
  <c r="I106" i="5" s="1"/>
  <c r="C107" i="5" s="1"/>
  <c r="B196" i="2"/>
  <c r="D196" i="2"/>
  <c r="A197" i="2"/>
  <c r="A199" i="5"/>
  <c r="B198" i="5"/>
  <c r="D198" i="5"/>
  <c r="H106" i="2"/>
  <c r="J106" i="2" s="1"/>
  <c r="E106" i="2"/>
  <c r="D199" i="5" l="1"/>
  <c r="A200" i="5"/>
  <c r="B199" i="5"/>
  <c r="H107" i="5"/>
  <c r="J107" i="5" s="1"/>
  <c r="E107" i="5"/>
  <c r="D197" i="2"/>
  <c r="A198" i="2"/>
  <c r="B197" i="2"/>
  <c r="F106" i="2"/>
  <c r="G106" i="2" s="1"/>
  <c r="I106" i="2" s="1"/>
  <c r="C107" i="2" s="1"/>
  <c r="H107" i="2" l="1"/>
  <c r="J107" i="2" s="1"/>
  <c r="E107" i="2"/>
  <c r="F107" i="5"/>
  <c r="G107" i="5" s="1"/>
  <c r="I107" i="5" s="1"/>
  <c r="C108" i="5" s="1"/>
  <c r="B198" i="2"/>
  <c r="D198" i="2"/>
  <c r="A199" i="2"/>
  <c r="A201" i="5"/>
  <c r="B200" i="5"/>
  <c r="D200" i="5"/>
  <c r="D201" i="5" l="1"/>
  <c r="A202" i="5"/>
  <c r="B201" i="5"/>
  <c r="F107" i="2"/>
  <c r="G107" i="2" s="1"/>
  <c r="I107" i="2" s="1"/>
  <c r="C108" i="2" s="1"/>
  <c r="E108" i="5"/>
  <c r="H108" i="5"/>
  <c r="J108" i="5" s="1"/>
  <c r="D199" i="2"/>
  <c r="A200" i="2"/>
  <c r="B199" i="2"/>
  <c r="A203" i="5" l="1"/>
  <c r="B202" i="5"/>
  <c r="D202" i="5"/>
  <c r="B200" i="2"/>
  <c r="D200" i="2"/>
  <c r="A201" i="2"/>
  <c r="F108" i="5"/>
  <c r="G108" i="5" s="1"/>
  <c r="I108" i="5"/>
  <c r="C109" i="5" s="1"/>
  <c r="H108" i="2"/>
  <c r="J108" i="2" s="1"/>
  <c r="E108" i="2"/>
  <c r="D203" i="5" l="1"/>
  <c r="A204" i="5"/>
  <c r="B203" i="5"/>
  <c r="H109" i="5"/>
  <c r="J109" i="5" s="1"/>
  <c r="E109" i="5"/>
  <c r="F108" i="2"/>
  <c r="G108" i="2" s="1"/>
  <c r="I108" i="2" s="1"/>
  <c r="C109" i="2" s="1"/>
  <c r="D201" i="2"/>
  <c r="A202" i="2"/>
  <c r="B201" i="2"/>
  <c r="H109" i="2" l="1"/>
  <c r="J109" i="2" s="1"/>
  <c r="E109" i="2"/>
  <c r="B202" i="2"/>
  <c r="D202" i="2"/>
  <c r="A203" i="2"/>
  <c r="F109" i="5"/>
  <c r="G109" i="5" s="1"/>
  <c r="I109" i="5" s="1"/>
  <c r="C110" i="5" s="1"/>
  <c r="A205" i="5"/>
  <c r="B204" i="5"/>
  <c r="D204" i="5"/>
  <c r="H110" i="5" l="1"/>
  <c r="J110" i="5" s="1"/>
  <c r="E110" i="5"/>
  <c r="D205" i="5"/>
  <c r="A206" i="5"/>
  <c r="B205" i="5"/>
  <c r="F109" i="2"/>
  <c r="G109" i="2" s="1"/>
  <c r="I109" i="2" s="1"/>
  <c r="C110" i="2" s="1"/>
  <c r="D203" i="2"/>
  <c r="A204" i="2"/>
  <c r="B203" i="2"/>
  <c r="H110" i="2" l="1"/>
  <c r="J110" i="2" s="1"/>
  <c r="E110" i="2"/>
  <c r="B204" i="2"/>
  <c r="D204" i="2"/>
  <c r="A205" i="2"/>
  <c r="A207" i="5"/>
  <c r="B206" i="5"/>
  <c r="D206" i="5"/>
  <c r="F110" i="5"/>
  <c r="G110" i="5" s="1"/>
  <c r="I110" i="5" s="1"/>
  <c r="C111" i="5" s="1"/>
  <c r="H111" i="5" l="1"/>
  <c r="J111" i="5" s="1"/>
  <c r="E111" i="5"/>
  <c r="D207" i="5"/>
  <c r="A208" i="5"/>
  <c r="B207" i="5"/>
  <c r="D205" i="2"/>
  <c r="A206" i="2"/>
  <c r="B205" i="2"/>
  <c r="F110" i="2"/>
  <c r="G110" i="2" s="1"/>
  <c r="I110" i="2" s="1"/>
  <c r="C111" i="2" s="1"/>
  <c r="F111" i="5" l="1"/>
  <c r="G111" i="5" s="1"/>
  <c r="I111" i="5" s="1"/>
  <c r="C112" i="5" s="1"/>
  <c r="E111" i="2"/>
  <c r="H111" i="2"/>
  <c r="J111" i="2" s="1"/>
  <c r="B206" i="2"/>
  <c r="D206" i="2"/>
  <c r="A207" i="2"/>
  <c r="A209" i="5"/>
  <c r="B208" i="5"/>
  <c r="D208" i="5"/>
  <c r="D207" i="2" l="1"/>
  <c r="A208" i="2"/>
  <c r="B207" i="2"/>
  <c r="H112" i="5"/>
  <c r="J112" i="5" s="1"/>
  <c r="E112" i="5"/>
  <c r="F111" i="2"/>
  <c r="G111" i="2" s="1"/>
  <c r="I111" i="2" s="1"/>
  <c r="C112" i="2" s="1"/>
  <c r="D209" i="5"/>
  <c r="A210" i="5"/>
  <c r="B209" i="5"/>
  <c r="E112" i="2" l="1"/>
  <c r="H112" i="2"/>
  <c r="J112" i="2" s="1"/>
  <c r="F112" i="5"/>
  <c r="G112" i="5" s="1"/>
  <c r="I112" i="5" s="1"/>
  <c r="C113" i="5" s="1"/>
  <c r="B208" i="2"/>
  <c r="D208" i="2"/>
  <c r="A209" i="2"/>
  <c r="A211" i="5"/>
  <c r="B210" i="5"/>
  <c r="D210" i="5"/>
  <c r="H113" i="5" l="1"/>
  <c r="J113" i="5" s="1"/>
  <c r="E113" i="5"/>
  <c r="D211" i="5"/>
  <c r="A212" i="5"/>
  <c r="B211" i="5"/>
  <c r="F112" i="2"/>
  <c r="G112" i="2" s="1"/>
  <c r="I112" i="2" s="1"/>
  <c r="C113" i="2" s="1"/>
  <c r="D209" i="2"/>
  <c r="A210" i="2"/>
  <c r="B209" i="2"/>
  <c r="H113" i="2" l="1"/>
  <c r="J113" i="2" s="1"/>
  <c r="E113" i="2"/>
  <c r="F113" i="5"/>
  <c r="G113" i="5" s="1"/>
  <c r="I113" i="5" s="1"/>
  <c r="C114" i="5" s="1"/>
  <c r="B210" i="2"/>
  <c r="D210" i="2"/>
  <c r="A211" i="2"/>
  <c r="A213" i="5"/>
  <c r="B212" i="5"/>
  <c r="D212" i="5"/>
  <c r="D211" i="2" l="1"/>
  <c r="A212" i="2"/>
  <c r="B211" i="2"/>
  <c r="D213" i="5"/>
  <c r="A214" i="5"/>
  <c r="B213" i="5"/>
  <c r="H114" i="5"/>
  <c r="J114" i="5" s="1"/>
  <c r="E114" i="5"/>
  <c r="F113" i="2"/>
  <c r="G113" i="2" s="1"/>
  <c r="I113" i="2" s="1"/>
  <c r="C114" i="2" s="1"/>
  <c r="H114" i="2" l="1"/>
  <c r="J114" i="2" s="1"/>
  <c r="E114" i="2"/>
  <c r="A215" i="5"/>
  <c r="B214" i="5"/>
  <c r="D214" i="5"/>
  <c r="B212" i="2"/>
  <c r="D212" i="2"/>
  <c r="A213" i="2"/>
  <c r="F114" i="5"/>
  <c r="G114" i="5" s="1"/>
  <c r="I114" i="5"/>
  <c r="C115" i="5" s="1"/>
  <c r="D215" i="5" l="1"/>
  <c r="A216" i="5"/>
  <c r="B215" i="5"/>
  <c r="F114" i="2"/>
  <c r="G114" i="2" s="1"/>
  <c r="I114" i="2" s="1"/>
  <c r="C115" i="2" s="1"/>
  <c r="H115" i="5"/>
  <c r="J115" i="5" s="1"/>
  <c r="E115" i="5"/>
  <c r="D213" i="2"/>
  <c r="A214" i="2"/>
  <c r="B213" i="2"/>
  <c r="H115" i="2" l="1"/>
  <c r="J115" i="2" s="1"/>
  <c r="E115" i="2"/>
  <c r="B214" i="2"/>
  <c r="D214" i="2"/>
  <c r="A215" i="2"/>
  <c r="F115" i="5"/>
  <c r="G115" i="5" s="1"/>
  <c r="I115" i="5" s="1"/>
  <c r="C116" i="5" s="1"/>
  <c r="A217" i="5"/>
  <c r="B216" i="5"/>
  <c r="D216" i="5"/>
  <c r="D215" i="2" l="1"/>
  <c r="A216" i="2"/>
  <c r="B215" i="2"/>
  <c r="F115" i="2"/>
  <c r="G115" i="2" s="1"/>
  <c r="I115" i="2" s="1"/>
  <c r="C116" i="2" s="1"/>
  <c r="D217" i="5"/>
  <c r="A218" i="5"/>
  <c r="B217" i="5"/>
  <c r="H116" i="5"/>
  <c r="J116" i="5" s="1"/>
  <c r="E116" i="5"/>
  <c r="F116" i="5" l="1"/>
  <c r="G116" i="5" s="1"/>
  <c r="I116" i="5" s="1"/>
  <c r="C117" i="5" s="1"/>
  <c r="B216" i="2"/>
  <c r="D216" i="2"/>
  <c r="A217" i="2"/>
  <c r="H116" i="2"/>
  <c r="J116" i="2" s="1"/>
  <c r="E116" i="2"/>
  <c r="A219" i="5"/>
  <c r="B218" i="5"/>
  <c r="D218" i="5"/>
  <c r="F116" i="2" l="1"/>
  <c r="G116" i="2" s="1"/>
  <c r="I116" i="2" s="1"/>
  <c r="C117" i="2" s="1"/>
  <c r="E117" i="5"/>
  <c r="H117" i="5"/>
  <c r="J117" i="5" s="1"/>
  <c r="D219" i="5"/>
  <c r="A220" i="5"/>
  <c r="B219" i="5"/>
  <c r="D217" i="2"/>
  <c r="A218" i="2"/>
  <c r="B217" i="2"/>
  <c r="H117" i="2" l="1"/>
  <c r="J117" i="2" s="1"/>
  <c r="E117" i="2"/>
  <c r="B218" i="2"/>
  <c r="D218" i="2"/>
  <c r="A219" i="2"/>
  <c r="F117" i="5"/>
  <c r="G117" i="5" s="1"/>
  <c r="I117" i="5" s="1"/>
  <c r="C118" i="5" s="1"/>
  <c r="A221" i="5"/>
  <c r="B220" i="5"/>
  <c r="D220" i="5"/>
  <c r="D219" i="2" l="1"/>
  <c r="A220" i="2"/>
  <c r="B219" i="2"/>
  <c r="D221" i="5"/>
  <c r="A222" i="5"/>
  <c r="B221" i="5"/>
  <c r="H118" i="5"/>
  <c r="J118" i="5" s="1"/>
  <c r="E118" i="5"/>
  <c r="F117" i="2"/>
  <c r="G117" i="2" s="1"/>
  <c r="I117" i="2"/>
  <c r="C118" i="2" s="1"/>
  <c r="H118" i="2" l="1"/>
  <c r="J118" i="2" s="1"/>
  <c r="E118" i="2"/>
  <c r="F118" i="5"/>
  <c r="G118" i="5" s="1"/>
  <c r="I118" i="5"/>
  <c r="C119" i="5" s="1"/>
  <c r="A223" i="5"/>
  <c r="B222" i="5"/>
  <c r="D222" i="5"/>
  <c r="B220" i="2"/>
  <c r="D220" i="2"/>
  <c r="A221" i="2"/>
  <c r="H119" i="5" l="1"/>
  <c r="J119" i="5" s="1"/>
  <c r="E119" i="5"/>
  <c r="F118" i="2"/>
  <c r="G118" i="2" s="1"/>
  <c r="I118" i="2" s="1"/>
  <c r="C119" i="2" s="1"/>
  <c r="D221" i="2"/>
  <c r="A222" i="2"/>
  <c r="B221" i="2"/>
  <c r="D223" i="5"/>
  <c r="A224" i="5"/>
  <c r="B223" i="5"/>
  <c r="H119" i="2" l="1"/>
  <c r="J119" i="2" s="1"/>
  <c r="E119" i="2"/>
  <c r="F119" i="5"/>
  <c r="G119" i="5" s="1"/>
  <c r="I119" i="5" s="1"/>
  <c r="C120" i="5" s="1"/>
  <c r="A225" i="5"/>
  <c r="B224" i="5"/>
  <c r="D224" i="5"/>
  <c r="B222" i="2"/>
  <c r="D222" i="2"/>
  <c r="A223" i="2"/>
  <c r="H120" i="5" l="1"/>
  <c r="J120" i="5" s="1"/>
  <c r="E120" i="5"/>
  <c r="D223" i="2"/>
  <c r="A224" i="2"/>
  <c r="B223" i="2"/>
  <c r="F119" i="2"/>
  <c r="G119" i="2" s="1"/>
  <c r="I119" i="2" s="1"/>
  <c r="C120" i="2" s="1"/>
  <c r="D225" i="5"/>
  <c r="A226" i="5"/>
  <c r="B225" i="5"/>
  <c r="A227" i="5" l="1"/>
  <c r="B226" i="5"/>
  <c r="D226" i="5"/>
  <c r="E120" i="2"/>
  <c r="H120" i="2"/>
  <c r="J120" i="2" s="1"/>
  <c r="B224" i="2"/>
  <c r="D224" i="2"/>
  <c r="A225" i="2"/>
  <c r="F120" i="5"/>
  <c r="G120" i="5" s="1"/>
  <c r="I120" i="5" s="1"/>
  <c r="C121" i="5" s="1"/>
  <c r="H121" i="5" l="1"/>
  <c r="J121" i="5" s="1"/>
  <c r="E121" i="5"/>
  <c r="D227" i="5"/>
  <c r="A228" i="5"/>
  <c r="B227" i="5"/>
  <c r="D225" i="2"/>
  <c r="A226" i="2"/>
  <c r="B225" i="2"/>
  <c r="F120" i="2"/>
  <c r="G120" i="2" s="1"/>
  <c r="I120" i="2" s="1"/>
  <c r="C121" i="2" s="1"/>
  <c r="B226" i="2" l="1"/>
  <c r="D226" i="2"/>
  <c r="A227" i="2"/>
  <c r="A229" i="5"/>
  <c r="B228" i="5"/>
  <c r="D228" i="5"/>
  <c r="H121" i="2"/>
  <c r="J121" i="2" s="1"/>
  <c r="E121" i="2"/>
  <c r="F121" i="5"/>
  <c r="G121" i="5" s="1"/>
  <c r="I121" i="5" s="1"/>
  <c r="C122" i="5" s="1"/>
  <c r="H122" i="5" l="1"/>
  <c r="J122" i="5" s="1"/>
  <c r="E122" i="5"/>
  <c r="D229" i="5"/>
  <c r="A230" i="5"/>
  <c r="B229" i="5"/>
  <c r="F121" i="2"/>
  <c r="G121" i="2" s="1"/>
  <c r="I121" i="2"/>
  <c r="C122" i="2" s="1"/>
  <c r="D227" i="2"/>
  <c r="A228" i="2"/>
  <c r="B227" i="2"/>
  <c r="F122" i="5" l="1"/>
  <c r="G122" i="5" s="1"/>
  <c r="I122" i="5" s="1"/>
  <c r="C123" i="5" s="1"/>
  <c r="A231" i="5"/>
  <c r="B230" i="5"/>
  <c r="D230" i="5"/>
  <c r="E122" i="2"/>
  <c r="H122" i="2"/>
  <c r="J122" i="2" s="1"/>
  <c r="B228" i="2"/>
  <c r="D228" i="2"/>
  <c r="A229" i="2"/>
  <c r="H123" i="5" l="1"/>
  <c r="J123" i="5" s="1"/>
  <c r="E123" i="5"/>
  <c r="D229" i="2"/>
  <c r="A230" i="2"/>
  <c r="B229" i="2"/>
  <c r="F122" i="2"/>
  <c r="G122" i="2" s="1"/>
  <c r="I122" i="2" s="1"/>
  <c r="C123" i="2" s="1"/>
  <c r="D231" i="5"/>
  <c r="A232" i="5"/>
  <c r="B231" i="5"/>
  <c r="E123" i="2" l="1"/>
  <c r="H123" i="2"/>
  <c r="J123" i="2" s="1"/>
  <c r="A233" i="5"/>
  <c r="B232" i="5"/>
  <c r="D232" i="5"/>
  <c r="F123" i="5"/>
  <c r="G123" i="5" s="1"/>
  <c r="I123" i="5" s="1"/>
  <c r="C124" i="5" s="1"/>
  <c r="B230" i="2"/>
  <c r="D230" i="2"/>
  <c r="A231" i="2"/>
  <c r="E124" i="5" l="1"/>
  <c r="H124" i="5"/>
  <c r="J124" i="5" s="1"/>
  <c r="D231" i="2"/>
  <c r="A232" i="2"/>
  <c r="B231" i="2"/>
  <c r="D233" i="5"/>
  <c r="A234" i="5"/>
  <c r="B233" i="5"/>
  <c r="F123" i="2"/>
  <c r="G123" i="2" s="1"/>
  <c r="I123" i="2" s="1"/>
  <c r="C124" i="2" s="1"/>
  <c r="E124" i="2" l="1"/>
  <c r="H124" i="2"/>
  <c r="J124" i="2" s="1"/>
  <c r="B232" i="2"/>
  <c r="D232" i="2"/>
  <c r="A233" i="2"/>
  <c r="F124" i="5"/>
  <c r="G124" i="5" s="1"/>
  <c r="I124" i="5" s="1"/>
  <c r="C125" i="5" s="1"/>
  <c r="A235" i="5"/>
  <c r="B234" i="5"/>
  <c r="D234" i="5"/>
  <c r="H125" i="5" l="1"/>
  <c r="J125" i="5" s="1"/>
  <c r="E125" i="5"/>
  <c r="F124" i="2"/>
  <c r="G124" i="2" s="1"/>
  <c r="I124" i="2" s="1"/>
  <c r="C125" i="2" s="1"/>
  <c r="D235" i="5"/>
  <c r="A236" i="5"/>
  <c r="B235" i="5"/>
  <c r="D233" i="2"/>
  <c r="A234" i="2"/>
  <c r="B233" i="2"/>
  <c r="H125" i="2" l="1"/>
  <c r="J125" i="2" s="1"/>
  <c r="E125" i="2"/>
  <c r="A237" i="5"/>
  <c r="B236" i="5"/>
  <c r="D236" i="5"/>
  <c r="B234" i="2"/>
  <c r="D234" i="2"/>
  <c r="A235" i="2"/>
  <c r="F125" i="5"/>
  <c r="G125" i="5" s="1"/>
  <c r="I125" i="5" s="1"/>
  <c r="C126" i="5" s="1"/>
  <c r="H126" i="5" l="1"/>
  <c r="J126" i="5" s="1"/>
  <c r="E126" i="5"/>
  <c r="F125" i="2"/>
  <c r="G125" i="2" s="1"/>
  <c r="I125" i="2"/>
  <c r="C126" i="2" s="1"/>
  <c r="D235" i="2"/>
  <c r="A236" i="2"/>
  <c r="B235" i="2"/>
  <c r="D237" i="5"/>
  <c r="A238" i="5"/>
  <c r="B237" i="5"/>
  <c r="E126" i="2" l="1"/>
  <c r="H126" i="2"/>
  <c r="J126" i="2" s="1"/>
  <c r="B236" i="2"/>
  <c r="D236" i="2"/>
  <c r="A237" i="2"/>
  <c r="F126" i="5"/>
  <c r="G126" i="5" s="1"/>
  <c r="I126" i="5" s="1"/>
  <c r="C127" i="5" s="1"/>
  <c r="A239" i="5"/>
  <c r="B238" i="5"/>
  <c r="D238" i="5"/>
  <c r="H127" i="5" l="1"/>
  <c r="J127" i="5" s="1"/>
  <c r="E127" i="5"/>
  <c r="D239" i="5"/>
  <c r="A240" i="5"/>
  <c r="B239" i="5"/>
  <c r="F126" i="2"/>
  <c r="G126" i="2" s="1"/>
  <c r="I126" i="2" s="1"/>
  <c r="C127" i="2" s="1"/>
  <c r="D237" i="2"/>
  <c r="A238" i="2"/>
  <c r="B237" i="2"/>
  <c r="H127" i="2" l="1"/>
  <c r="J127" i="2" s="1"/>
  <c r="E127" i="2"/>
  <c r="B238" i="2"/>
  <c r="D238" i="2"/>
  <c r="A239" i="2"/>
  <c r="A241" i="5"/>
  <c r="B240" i="5"/>
  <c r="D240" i="5"/>
  <c r="F127" i="5"/>
  <c r="G127" i="5" s="1"/>
  <c r="I127" i="5" s="1"/>
  <c r="C128" i="5" s="1"/>
  <c r="H128" i="5" l="1"/>
  <c r="J128" i="5" s="1"/>
  <c r="E128" i="5"/>
  <c r="D241" i="5"/>
  <c r="A242" i="5"/>
  <c r="B241" i="5"/>
  <c r="F127" i="2"/>
  <c r="G127" i="2" s="1"/>
  <c r="I127" i="2" s="1"/>
  <c r="C128" i="2" s="1"/>
  <c r="D239" i="2"/>
  <c r="A240" i="2"/>
  <c r="B239" i="2"/>
  <c r="A243" i="5" l="1"/>
  <c r="B242" i="5"/>
  <c r="D242" i="5"/>
  <c r="F128" i="5"/>
  <c r="G128" i="5" s="1"/>
  <c r="I128" i="5" s="1"/>
  <c r="C129" i="5" s="1"/>
  <c r="B240" i="2"/>
  <c r="D240" i="2"/>
  <c r="A241" i="2"/>
  <c r="H128" i="2"/>
  <c r="J128" i="2" s="1"/>
  <c r="E128" i="2"/>
  <c r="H129" i="5" l="1"/>
  <c r="J129" i="5" s="1"/>
  <c r="E129" i="5"/>
  <c r="F128" i="2"/>
  <c r="G128" i="2" s="1"/>
  <c r="I128" i="2" s="1"/>
  <c r="C129" i="2" s="1"/>
  <c r="D243" i="5"/>
  <c r="A244" i="5"/>
  <c r="B243" i="5"/>
  <c r="D241" i="2"/>
  <c r="A242" i="2"/>
  <c r="B241" i="2"/>
  <c r="A245" i="5" l="1"/>
  <c r="B244" i="5"/>
  <c r="D244" i="5"/>
  <c r="I129" i="5"/>
  <c r="C130" i="5" s="1"/>
  <c r="F129" i="5"/>
  <c r="G129" i="5" s="1"/>
  <c r="B242" i="2"/>
  <c r="D242" i="2"/>
  <c r="A243" i="2"/>
  <c r="H129" i="2"/>
  <c r="J129" i="2" s="1"/>
  <c r="E129" i="2"/>
  <c r="D243" i="2" l="1"/>
  <c r="A244" i="2"/>
  <c r="B243" i="2"/>
  <c r="D245" i="5"/>
  <c r="A246" i="5"/>
  <c r="B245" i="5"/>
  <c r="F129" i="2"/>
  <c r="G129" i="2" s="1"/>
  <c r="I129" i="2" s="1"/>
  <c r="C130" i="2" s="1"/>
  <c r="H130" i="5"/>
  <c r="J130" i="5" s="1"/>
  <c r="E130" i="5"/>
  <c r="H130" i="2" l="1"/>
  <c r="J130" i="2" s="1"/>
  <c r="E130" i="2"/>
  <c r="F130" i="5"/>
  <c r="G130" i="5" s="1"/>
  <c r="I130" i="5" s="1"/>
  <c r="C131" i="5" s="1"/>
  <c r="A247" i="5"/>
  <c r="B246" i="5"/>
  <c r="D246" i="5"/>
  <c r="B244" i="2"/>
  <c r="D244" i="2"/>
  <c r="A245" i="2"/>
  <c r="H131" i="5" l="1"/>
  <c r="J131" i="5" s="1"/>
  <c r="E131" i="5"/>
  <c r="D245" i="2"/>
  <c r="A246" i="2"/>
  <c r="B245" i="2"/>
  <c r="F130" i="2"/>
  <c r="G130" i="2" s="1"/>
  <c r="I130" i="2" s="1"/>
  <c r="C131" i="2" s="1"/>
  <c r="D247" i="5"/>
  <c r="A248" i="5"/>
  <c r="B247" i="5"/>
  <c r="H131" i="2" l="1"/>
  <c r="J131" i="2" s="1"/>
  <c r="E131" i="2"/>
  <c r="A249" i="5"/>
  <c r="B248" i="5"/>
  <c r="D248" i="5"/>
  <c r="B246" i="2"/>
  <c r="D246" i="2"/>
  <c r="A247" i="2"/>
  <c r="F131" i="5"/>
  <c r="G131" i="5" s="1"/>
  <c r="I131" i="5" s="1"/>
  <c r="C132" i="5" s="1"/>
  <c r="H132" i="5" l="1"/>
  <c r="J132" i="5" s="1"/>
  <c r="E132" i="5"/>
  <c r="D249" i="5"/>
  <c r="A250" i="5"/>
  <c r="B249" i="5"/>
  <c r="F131" i="2"/>
  <c r="G131" i="2" s="1"/>
  <c r="I131" i="2" s="1"/>
  <c r="C132" i="2" s="1"/>
  <c r="D247" i="2"/>
  <c r="A248" i="2"/>
  <c r="B247" i="2"/>
  <c r="H132" i="2" l="1"/>
  <c r="J132" i="2" s="1"/>
  <c r="E132" i="2"/>
  <c r="B248" i="2"/>
  <c r="D248" i="2"/>
  <c r="A249" i="2"/>
  <c r="A251" i="5"/>
  <c r="B250" i="5"/>
  <c r="D250" i="5"/>
  <c r="F132" i="5"/>
  <c r="G132" i="5" s="1"/>
  <c r="I132" i="5" s="1"/>
  <c r="C133" i="5" s="1"/>
  <c r="E133" i="5" l="1"/>
  <c r="H133" i="5"/>
  <c r="J133" i="5" s="1"/>
  <c r="D249" i="2"/>
  <c r="A250" i="2"/>
  <c r="B249" i="2"/>
  <c r="D251" i="5"/>
  <c r="A252" i="5"/>
  <c r="B251" i="5"/>
  <c r="F132" i="2"/>
  <c r="G132" i="2" s="1"/>
  <c r="I132" i="2" s="1"/>
  <c r="C133" i="2" s="1"/>
  <c r="H133" i="2" l="1"/>
  <c r="J133" i="2" s="1"/>
  <c r="E133" i="2"/>
  <c r="A253" i="5"/>
  <c r="B252" i="5"/>
  <c r="D252" i="5"/>
  <c r="B250" i="2"/>
  <c r="D250" i="2"/>
  <c r="A251" i="2"/>
  <c r="F133" i="5"/>
  <c r="G133" i="5" s="1"/>
  <c r="I133" i="5" s="1"/>
  <c r="C134" i="5" s="1"/>
  <c r="H134" i="5" l="1"/>
  <c r="J134" i="5" s="1"/>
  <c r="E134" i="5"/>
  <c r="D253" i="5"/>
  <c r="A254" i="5"/>
  <c r="B253" i="5"/>
  <c r="D251" i="2"/>
  <c r="A252" i="2"/>
  <c r="B251" i="2"/>
  <c r="F133" i="2"/>
  <c r="G133" i="2" s="1"/>
  <c r="I133" i="2" s="1"/>
  <c r="C134" i="2" s="1"/>
  <c r="E134" i="2" l="1"/>
  <c r="H134" i="2"/>
  <c r="J134" i="2" s="1"/>
  <c r="A255" i="5"/>
  <c r="B254" i="5"/>
  <c r="D254" i="5"/>
  <c r="B252" i="2"/>
  <c r="D252" i="2"/>
  <c r="A253" i="2"/>
  <c r="F134" i="5"/>
  <c r="G134" i="5" s="1"/>
  <c r="I134" i="5" s="1"/>
  <c r="C135" i="5" s="1"/>
  <c r="F134" i="2" l="1"/>
  <c r="G134" i="2" s="1"/>
  <c r="I134" i="2" s="1"/>
  <c r="C135" i="2" s="1"/>
  <c r="D253" i="2"/>
  <c r="A254" i="2"/>
  <c r="B253" i="2"/>
  <c r="H135" i="5"/>
  <c r="J135" i="5" s="1"/>
  <c r="E135" i="5"/>
  <c r="B255" i="5"/>
  <c r="A256" i="5"/>
  <c r="D255" i="5"/>
  <c r="D256" i="5" l="1"/>
  <c r="B256" i="5"/>
  <c r="A257" i="5"/>
  <c r="H135" i="2"/>
  <c r="J135" i="2" s="1"/>
  <c r="E135" i="2"/>
  <c r="B254" i="2"/>
  <c r="D254" i="2"/>
  <c r="A255" i="2"/>
  <c r="F135" i="5"/>
  <c r="G135" i="5" s="1"/>
  <c r="I135" i="5" s="1"/>
  <c r="C136" i="5" s="1"/>
  <c r="H136" i="5" l="1"/>
  <c r="J136" i="5" s="1"/>
  <c r="E136" i="5"/>
  <c r="D255" i="2"/>
  <c r="A256" i="2"/>
  <c r="B255" i="2"/>
  <c r="F135" i="2"/>
  <c r="G135" i="2" s="1"/>
  <c r="I135" i="2" s="1"/>
  <c r="C136" i="2" s="1"/>
  <c r="B257" i="5"/>
  <c r="D257" i="5"/>
  <c r="A258" i="5"/>
  <c r="E136" i="2" l="1"/>
  <c r="H136" i="2"/>
  <c r="J136" i="2" s="1"/>
  <c r="D258" i="5"/>
  <c r="B258" i="5"/>
  <c r="A259" i="5"/>
  <c r="F136" i="5"/>
  <c r="G136" i="5" s="1"/>
  <c r="I136" i="5" s="1"/>
  <c r="C137" i="5" s="1"/>
  <c r="B256" i="2"/>
  <c r="D256" i="2"/>
  <c r="A257" i="2"/>
  <c r="E137" i="5" l="1"/>
  <c r="H137" i="5"/>
  <c r="J137" i="5" s="1"/>
  <c r="B259" i="5"/>
  <c r="A260" i="5"/>
  <c r="D259" i="5"/>
  <c r="D257" i="2"/>
  <c r="A258" i="2"/>
  <c r="B257" i="2"/>
  <c r="F136" i="2"/>
  <c r="G136" i="2" s="1"/>
  <c r="I136" i="2" s="1"/>
  <c r="C137" i="2" s="1"/>
  <c r="B258" i="2" l="1"/>
  <c r="D258" i="2"/>
  <c r="A259" i="2"/>
  <c r="F137" i="5"/>
  <c r="G137" i="5" s="1"/>
  <c r="I137" i="5" s="1"/>
  <c r="C138" i="5" s="1"/>
  <c r="H137" i="2"/>
  <c r="J137" i="2" s="1"/>
  <c r="E137" i="2"/>
  <c r="D260" i="5"/>
  <c r="A261" i="5"/>
  <c r="B260" i="5"/>
  <c r="F137" i="2" l="1"/>
  <c r="G137" i="2" s="1"/>
  <c r="I137" i="2" s="1"/>
  <c r="C138" i="2" s="1"/>
  <c r="B261" i="5"/>
  <c r="A262" i="5"/>
  <c r="D261" i="5"/>
  <c r="H138" i="5"/>
  <c r="J138" i="5" s="1"/>
  <c r="E138" i="5"/>
  <c r="D259" i="2"/>
  <c r="A260" i="2"/>
  <c r="B259" i="2"/>
  <c r="D262" i="5" l="1"/>
  <c r="B262" i="5"/>
  <c r="A263" i="5"/>
  <c r="H138" i="2"/>
  <c r="J138" i="2" s="1"/>
  <c r="E138" i="2"/>
  <c r="B260" i="2"/>
  <c r="D260" i="2"/>
  <c r="A261" i="2"/>
  <c r="F138" i="5"/>
  <c r="G138" i="5" s="1"/>
  <c r="I138" i="5" s="1"/>
  <c r="C139" i="5" s="1"/>
  <c r="D261" i="2" l="1"/>
  <c r="A262" i="2"/>
  <c r="B261" i="2"/>
  <c r="B263" i="5"/>
  <c r="A264" i="5"/>
  <c r="D263" i="5"/>
  <c r="H139" i="5"/>
  <c r="J139" i="5" s="1"/>
  <c r="E139" i="5"/>
  <c r="F138" i="2"/>
  <c r="G138" i="2" s="1"/>
  <c r="I138" i="2" s="1"/>
  <c r="C139" i="2" s="1"/>
  <c r="F139" i="5" l="1"/>
  <c r="G139" i="5" s="1"/>
  <c r="I139" i="5" s="1"/>
  <c r="C140" i="5" s="1"/>
  <c r="H139" i="2"/>
  <c r="J139" i="2" s="1"/>
  <c r="E139" i="2"/>
  <c r="D264" i="5"/>
  <c r="B264" i="5"/>
  <c r="A265" i="5"/>
  <c r="B262" i="2"/>
  <c r="D262" i="2"/>
  <c r="A263" i="2"/>
  <c r="H140" i="5" l="1"/>
  <c r="J140" i="5" s="1"/>
  <c r="E140" i="5"/>
  <c r="D263" i="2"/>
  <c r="A264" i="2"/>
  <c r="B263" i="2"/>
  <c r="B265" i="5"/>
  <c r="D265" i="5"/>
  <c r="A266" i="5"/>
  <c r="F139" i="2"/>
  <c r="G139" i="2" s="1"/>
  <c r="I139" i="2" s="1"/>
  <c r="C140" i="2" s="1"/>
  <c r="B264" i="2" l="1"/>
  <c r="D264" i="2"/>
  <c r="A265" i="2"/>
  <c r="F140" i="5"/>
  <c r="G140" i="5" s="1"/>
  <c r="I140" i="5" s="1"/>
  <c r="C141" i="5" s="1"/>
  <c r="D266" i="5"/>
  <c r="B266" i="5"/>
  <c r="A267" i="5"/>
  <c r="H140" i="2"/>
  <c r="J140" i="2" s="1"/>
  <c r="E140" i="2"/>
  <c r="E141" i="5" l="1"/>
  <c r="H141" i="5"/>
  <c r="J141" i="5" s="1"/>
  <c r="A268" i="5"/>
  <c r="B267" i="5"/>
  <c r="D267" i="5"/>
  <c r="F140" i="2"/>
  <c r="G140" i="2" s="1"/>
  <c r="I140" i="2" s="1"/>
  <c r="C141" i="2" s="1"/>
  <c r="D265" i="2"/>
  <c r="A266" i="2"/>
  <c r="B265" i="2"/>
  <c r="H141" i="2" l="1"/>
  <c r="J141" i="2" s="1"/>
  <c r="E141" i="2"/>
  <c r="B266" i="2"/>
  <c r="D266" i="2"/>
  <c r="A267" i="2"/>
  <c r="D268" i="5"/>
  <c r="A269" i="5"/>
  <c r="B268" i="5"/>
  <c r="F141" i="5"/>
  <c r="G141" i="5" s="1"/>
  <c r="I141" i="5" s="1"/>
  <c r="C142" i="5" s="1"/>
  <c r="H142" i="5" l="1"/>
  <c r="J142" i="5" s="1"/>
  <c r="E142" i="5"/>
  <c r="D267" i="2"/>
  <c r="A268" i="2"/>
  <c r="B267" i="2"/>
  <c r="F141" i="2"/>
  <c r="G141" i="2" s="1"/>
  <c r="I141" i="2" s="1"/>
  <c r="C142" i="2" s="1"/>
  <c r="A270" i="5"/>
  <c r="B269" i="5"/>
  <c r="D269" i="5"/>
  <c r="H142" i="2" l="1"/>
  <c r="J142" i="2" s="1"/>
  <c r="E142" i="2"/>
  <c r="D270" i="5"/>
  <c r="B270" i="5"/>
  <c r="A271" i="5"/>
  <c r="B268" i="2"/>
  <c r="D268" i="2"/>
  <c r="A269" i="2"/>
  <c r="F142" i="5"/>
  <c r="G142" i="5" s="1"/>
  <c r="I142" i="5" s="1"/>
  <c r="C143" i="5" s="1"/>
  <c r="F142" i="2" l="1"/>
  <c r="G142" i="2" s="1"/>
  <c r="I142" i="2" s="1"/>
  <c r="C143" i="2" s="1"/>
  <c r="A272" i="5"/>
  <c r="B271" i="5"/>
  <c r="D271" i="5"/>
  <c r="H143" i="5"/>
  <c r="J143" i="5" s="1"/>
  <c r="E143" i="5"/>
  <c r="D269" i="2"/>
  <c r="A270" i="2"/>
  <c r="B269" i="2"/>
  <c r="H143" i="2" l="1"/>
  <c r="J143" i="2" s="1"/>
  <c r="E143" i="2"/>
  <c r="B270" i="2"/>
  <c r="D270" i="2"/>
  <c r="A271" i="2"/>
  <c r="F143" i="5"/>
  <c r="G143" i="5" s="1"/>
  <c r="I143" i="5" s="1"/>
  <c r="C144" i="5" s="1"/>
  <c r="D272" i="5"/>
  <c r="A273" i="5"/>
  <c r="B272" i="5"/>
  <c r="E144" i="5" l="1"/>
  <c r="H144" i="5"/>
  <c r="J144" i="5" s="1"/>
  <c r="D271" i="2"/>
  <c r="A272" i="2"/>
  <c r="B271" i="2"/>
  <c r="A274" i="5"/>
  <c r="B273" i="5"/>
  <c r="D273" i="5"/>
  <c r="F143" i="2"/>
  <c r="G143" i="2" s="1"/>
  <c r="I143" i="2"/>
  <c r="C144" i="2" s="1"/>
  <c r="D274" i="5" l="1"/>
  <c r="A275" i="5"/>
  <c r="B274" i="5"/>
  <c r="H144" i="2"/>
  <c r="J144" i="2" s="1"/>
  <c r="E144" i="2"/>
  <c r="B272" i="2"/>
  <c r="D272" i="2"/>
  <c r="A273" i="2"/>
  <c r="F144" i="5"/>
  <c r="G144" i="5" s="1"/>
  <c r="I144" i="5" s="1"/>
  <c r="C145" i="5" s="1"/>
  <c r="H145" i="5" l="1"/>
  <c r="J145" i="5" s="1"/>
  <c r="E145" i="5"/>
  <c r="D273" i="2"/>
  <c r="A274" i="2"/>
  <c r="B273" i="2"/>
  <c r="F144" i="2"/>
  <c r="G144" i="2" s="1"/>
  <c r="I144" i="2" s="1"/>
  <c r="C145" i="2" s="1"/>
  <c r="A276" i="5"/>
  <c r="B275" i="5"/>
  <c r="D275" i="5"/>
  <c r="H145" i="2" l="1"/>
  <c r="J145" i="2" s="1"/>
  <c r="E145" i="2"/>
  <c r="D276" i="5"/>
  <c r="A277" i="5"/>
  <c r="B276" i="5"/>
  <c r="B274" i="2"/>
  <c r="D274" i="2"/>
  <c r="A275" i="2"/>
  <c r="F145" i="5"/>
  <c r="G145" i="5" s="1"/>
  <c r="I145" i="5" s="1"/>
  <c r="C146" i="5" s="1"/>
  <c r="E146" i="5" l="1"/>
  <c r="H146" i="5"/>
  <c r="J146" i="5" s="1"/>
  <c r="A278" i="5"/>
  <c r="B277" i="5"/>
  <c r="D277" i="5"/>
  <c r="D275" i="2"/>
  <c r="A276" i="2"/>
  <c r="B275" i="2"/>
  <c r="F145" i="2"/>
  <c r="G145" i="2" s="1"/>
  <c r="I145" i="2"/>
  <c r="C146" i="2" s="1"/>
  <c r="D278" i="5" l="1"/>
  <c r="B278" i="5"/>
  <c r="A279" i="5"/>
  <c r="F146" i="5"/>
  <c r="G146" i="5" s="1"/>
  <c r="I146" i="5" s="1"/>
  <c r="C147" i="5" s="1"/>
  <c r="H146" i="2"/>
  <c r="J146" i="2" s="1"/>
  <c r="E146" i="2"/>
  <c r="B276" i="2"/>
  <c r="D276" i="2"/>
  <c r="A277" i="2"/>
  <c r="H147" i="5" l="1"/>
  <c r="J147" i="5" s="1"/>
  <c r="E147" i="5"/>
  <c r="A280" i="5"/>
  <c r="B279" i="5"/>
  <c r="D279" i="5"/>
  <c r="F146" i="2"/>
  <c r="G146" i="2" s="1"/>
  <c r="I146" i="2" s="1"/>
  <c r="C147" i="2" s="1"/>
  <c r="D277" i="2"/>
  <c r="A278" i="2"/>
  <c r="B277" i="2"/>
  <c r="H147" i="2" l="1"/>
  <c r="J147" i="2" s="1"/>
  <c r="E147" i="2"/>
  <c r="F147" i="5"/>
  <c r="G147" i="5" s="1"/>
  <c r="I147" i="5" s="1"/>
  <c r="C148" i="5" s="1"/>
  <c r="D280" i="5"/>
  <c r="A281" i="5"/>
  <c r="B280" i="5"/>
  <c r="B278" i="2"/>
  <c r="D278" i="2"/>
  <c r="A279" i="2"/>
  <c r="E148" i="5" l="1"/>
  <c r="H148" i="5"/>
  <c r="J148" i="5" s="1"/>
  <c r="D279" i="2"/>
  <c r="A280" i="2"/>
  <c r="B279" i="2"/>
  <c r="F147" i="2"/>
  <c r="G147" i="2" s="1"/>
  <c r="I147" i="2" s="1"/>
  <c r="C148" i="2" s="1"/>
  <c r="A282" i="5"/>
  <c r="B281" i="5"/>
  <c r="D281" i="5"/>
  <c r="H148" i="2" l="1"/>
  <c r="J148" i="2" s="1"/>
  <c r="E148" i="2"/>
  <c r="B280" i="2"/>
  <c r="D280" i="2"/>
  <c r="A281" i="2"/>
  <c r="D282" i="5"/>
  <c r="A283" i="5"/>
  <c r="B282" i="5"/>
  <c r="F148" i="5"/>
  <c r="G148" i="5" s="1"/>
  <c r="I148" i="5" s="1"/>
  <c r="C149" i="5" s="1"/>
  <c r="H149" i="5" l="1"/>
  <c r="J149" i="5" s="1"/>
  <c r="E149" i="5"/>
  <c r="D281" i="2"/>
  <c r="A282" i="2"/>
  <c r="B281" i="2"/>
  <c r="A284" i="5"/>
  <c r="B283" i="5"/>
  <c r="D283" i="5"/>
  <c r="I148" i="2"/>
  <c r="C149" i="2" s="1"/>
  <c r="F148" i="2"/>
  <c r="G148" i="2" s="1"/>
  <c r="F149" i="5" l="1"/>
  <c r="G149" i="5" s="1"/>
  <c r="I149" i="5"/>
  <c r="C150" i="5" s="1"/>
  <c r="D284" i="5"/>
  <c r="A285" i="5"/>
  <c r="B284" i="5"/>
  <c r="B282" i="2"/>
  <c r="D282" i="2"/>
  <c r="A283" i="2"/>
  <c r="H149" i="2"/>
  <c r="J149" i="2" s="1"/>
  <c r="E149" i="2"/>
  <c r="H150" i="5" l="1"/>
  <c r="J150" i="5" s="1"/>
  <c r="E150" i="5"/>
  <c r="F149" i="2"/>
  <c r="G149" i="2" s="1"/>
  <c r="I149" i="2" s="1"/>
  <c r="C150" i="2" s="1"/>
  <c r="D283" i="2"/>
  <c r="A284" i="2"/>
  <c r="B283" i="2"/>
  <c r="A286" i="5"/>
  <c r="B285" i="5"/>
  <c r="D285" i="5"/>
  <c r="H150" i="2" l="1"/>
  <c r="J150" i="2" s="1"/>
  <c r="E150" i="2"/>
  <c r="F150" i="5"/>
  <c r="G150" i="5" s="1"/>
  <c r="I150" i="5" s="1"/>
  <c r="C151" i="5" s="1"/>
  <c r="D286" i="5"/>
  <c r="A287" i="5"/>
  <c r="B286" i="5"/>
  <c r="B284" i="2"/>
  <c r="D284" i="2"/>
  <c r="A285" i="2"/>
  <c r="H151" i="5" l="1"/>
  <c r="J151" i="5" s="1"/>
  <c r="E151" i="5"/>
  <c r="F150" i="2"/>
  <c r="G150" i="2" s="1"/>
  <c r="I150" i="2" s="1"/>
  <c r="C151" i="2" s="1"/>
  <c r="D285" i="2"/>
  <c r="A286" i="2"/>
  <c r="B285" i="2"/>
  <c r="A288" i="5"/>
  <c r="B287" i="5"/>
  <c r="D287" i="5"/>
  <c r="H151" i="2" l="1"/>
  <c r="J151" i="2" s="1"/>
  <c r="E151" i="2"/>
  <c r="B286" i="2"/>
  <c r="D286" i="2"/>
  <c r="A287" i="2"/>
  <c r="D288" i="5"/>
  <c r="A289" i="5"/>
  <c r="B288" i="5"/>
  <c r="F151" i="5"/>
  <c r="G151" i="5" s="1"/>
  <c r="I151" i="5" s="1"/>
  <c r="C152" i="5" s="1"/>
  <c r="H152" i="5" l="1"/>
  <c r="J152" i="5" s="1"/>
  <c r="E152" i="5"/>
  <c r="A290" i="5"/>
  <c r="B289" i="5"/>
  <c r="D289" i="5"/>
  <c r="F151" i="2"/>
  <c r="G151" i="2" s="1"/>
  <c r="I151" i="2" s="1"/>
  <c r="C152" i="2" s="1"/>
  <c r="D287" i="2"/>
  <c r="A288" i="2"/>
  <c r="B287" i="2"/>
  <c r="B288" i="2" l="1"/>
  <c r="D288" i="2"/>
  <c r="A289" i="2"/>
  <c r="D290" i="5"/>
  <c r="A291" i="5"/>
  <c r="B290" i="5"/>
  <c r="H152" i="2"/>
  <c r="J152" i="2" s="1"/>
  <c r="E152" i="2"/>
  <c r="F152" i="5"/>
  <c r="G152" i="5" s="1"/>
  <c r="I152" i="5" s="1"/>
  <c r="C153" i="5" s="1"/>
  <c r="H153" i="5" l="1"/>
  <c r="J153" i="5" s="1"/>
  <c r="E153" i="5"/>
  <c r="A292" i="5"/>
  <c r="B291" i="5"/>
  <c r="D291" i="5"/>
  <c r="F152" i="2"/>
  <c r="G152" i="2" s="1"/>
  <c r="I152" i="2" s="1"/>
  <c r="C153" i="2" s="1"/>
  <c r="D289" i="2"/>
  <c r="A290" i="2"/>
  <c r="B289" i="2"/>
  <c r="B290" i="2" l="1"/>
  <c r="D290" i="2"/>
  <c r="A291" i="2"/>
  <c r="F153" i="5"/>
  <c r="G153" i="5" s="1"/>
  <c r="I153" i="5" s="1"/>
  <c r="C154" i="5" s="1"/>
  <c r="D292" i="5"/>
  <c r="A293" i="5"/>
  <c r="B292" i="5"/>
  <c r="H153" i="2"/>
  <c r="J153" i="2" s="1"/>
  <c r="E153" i="2"/>
  <c r="A294" i="5" l="1"/>
  <c r="B293" i="5"/>
  <c r="D293" i="5"/>
  <c r="F153" i="2"/>
  <c r="G153" i="2" s="1"/>
  <c r="I153" i="2" s="1"/>
  <c r="C154" i="2" s="1"/>
  <c r="H154" i="5"/>
  <c r="J154" i="5" s="1"/>
  <c r="E154" i="5"/>
  <c r="D291" i="2"/>
  <c r="A292" i="2"/>
  <c r="B291" i="2"/>
  <c r="H154" i="2" l="1"/>
  <c r="J154" i="2" s="1"/>
  <c r="E154" i="2"/>
  <c r="B292" i="2"/>
  <c r="D292" i="2"/>
  <c r="A293" i="2"/>
  <c r="F154" i="5"/>
  <c r="G154" i="5" s="1"/>
  <c r="I154" i="5" s="1"/>
  <c r="C155" i="5" s="1"/>
  <c r="D294" i="5"/>
  <c r="B294" i="5"/>
  <c r="A295" i="5"/>
  <c r="H155" i="5" l="1"/>
  <c r="J155" i="5" s="1"/>
  <c r="E155" i="5"/>
  <c r="F154" i="2"/>
  <c r="G154" i="2" s="1"/>
  <c r="I154" i="2" s="1"/>
  <c r="C155" i="2" s="1"/>
  <c r="D293" i="2"/>
  <c r="A294" i="2"/>
  <c r="B293" i="2"/>
  <c r="A296" i="5"/>
  <c r="B295" i="5"/>
  <c r="D295" i="5"/>
  <c r="H155" i="2" l="1"/>
  <c r="J155" i="2" s="1"/>
  <c r="E155" i="2"/>
  <c r="B294" i="2"/>
  <c r="D294" i="2"/>
  <c r="A295" i="2"/>
  <c r="D296" i="5"/>
  <c r="A297" i="5"/>
  <c r="B296" i="5"/>
  <c r="F155" i="5"/>
  <c r="G155" i="5" s="1"/>
  <c r="I155" i="5" s="1"/>
  <c r="C156" i="5" s="1"/>
  <c r="H156" i="5" l="1"/>
  <c r="J156" i="5" s="1"/>
  <c r="E156" i="5"/>
  <c r="D295" i="2"/>
  <c r="A296" i="2"/>
  <c r="B295" i="2"/>
  <c r="A298" i="5"/>
  <c r="B297" i="5"/>
  <c r="D297" i="5"/>
  <c r="F155" i="2"/>
  <c r="G155" i="2" s="1"/>
  <c r="I155" i="2" s="1"/>
  <c r="C156" i="2" s="1"/>
  <c r="H156" i="2" l="1"/>
  <c r="J156" i="2" s="1"/>
  <c r="E156" i="2"/>
  <c r="F156" i="5"/>
  <c r="G156" i="5" s="1"/>
  <c r="I156" i="5" s="1"/>
  <c r="C157" i="5" s="1"/>
  <c r="D298" i="5"/>
  <c r="A299" i="5"/>
  <c r="B298" i="5"/>
  <c r="B296" i="2"/>
  <c r="D296" i="2"/>
  <c r="A297" i="2"/>
  <c r="H157" i="5" l="1"/>
  <c r="J157" i="5" s="1"/>
  <c r="E157" i="5"/>
  <c r="F156" i="2"/>
  <c r="G156" i="2" s="1"/>
  <c r="I156" i="2" s="1"/>
  <c r="C157" i="2" s="1"/>
  <c r="D297" i="2"/>
  <c r="A298" i="2"/>
  <c r="B297" i="2"/>
  <c r="A300" i="5"/>
  <c r="B299" i="5"/>
  <c r="D299" i="5"/>
  <c r="H157" i="2" l="1"/>
  <c r="J157" i="2" s="1"/>
  <c r="E157" i="2"/>
  <c r="B298" i="2"/>
  <c r="D298" i="2"/>
  <c r="A299" i="2"/>
  <c r="D300" i="5"/>
  <c r="A301" i="5"/>
  <c r="B300" i="5"/>
  <c r="F157" i="5"/>
  <c r="G157" i="5" s="1"/>
  <c r="I157" i="5" s="1"/>
  <c r="C158" i="5" s="1"/>
  <c r="H158" i="5" l="1"/>
  <c r="J158" i="5" s="1"/>
  <c r="E158" i="5"/>
  <c r="D299" i="2"/>
  <c r="A300" i="2"/>
  <c r="B299" i="2"/>
  <c r="F157" i="2"/>
  <c r="G157" i="2" s="1"/>
  <c r="I157" i="2" s="1"/>
  <c r="C158" i="2" s="1"/>
  <c r="A302" i="5"/>
  <c r="B301" i="5"/>
  <c r="D301" i="5"/>
  <c r="H158" i="2" l="1"/>
  <c r="J158" i="2" s="1"/>
  <c r="E158" i="2"/>
  <c r="B300" i="2"/>
  <c r="D300" i="2"/>
  <c r="A301" i="2"/>
  <c r="D302" i="5"/>
  <c r="A303" i="5"/>
  <c r="B302" i="5"/>
  <c r="F158" i="5"/>
  <c r="G158" i="5" s="1"/>
  <c r="I158" i="5" s="1"/>
  <c r="C159" i="5" s="1"/>
  <c r="A304" i="5" l="1"/>
  <c r="B303" i="5"/>
  <c r="D303" i="5"/>
  <c r="D301" i="2"/>
  <c r="A302" i="2"/>
  <c r="B301" i="2"/>
  <c r="H159" i="5"/>
  <c r="J159" i="5" s="1"/>
  <c r="E159" i="5"/>
  <c r="F158" i="2"/>
  <c r="G158" i="2" s="1"/>
  <c r="I158" i="2" s="1"/>
  <c r="C159" i="2" s="1"/>
  <c r="D304" i="5" l="1"/>
  <c r="A305" i="5"/>
  <c r="B304" i="5"/>
  <c r="F159" i="5"/>
  <c r="G159" i="5" s="1"/>
  <c r="I159" i="5" s="1"/>
  <c r="C160" i="5" s="1"/>
  <c r="B302" i="2"/>
  <c r="D302" i="2"/>
  <c r="A303" i="2"/>
  <c r="H159" i="2"/>
  <c r="J159" i="2" s="1"/>
  <c r="E159" i="2"/>
  <c r="H160" i="5" l="1"/>
  <c r="J160" i="5" s="1"/>
  <c r="E160" i="5"/>
  <c r="D303" i="2"/>
  <c r="A304" i="2"/>
  <c r="B303" i="2"/>
  <c r="A306" i="5"/>
  <c r="B305" i="5"/>
  <c r="D305" i="5"/>
  <c r="F159" i="2"/>
  <c r="G159" i="2" s="1"/>
  <c r="I159" i="2" s="1"/>
  <c r="C160" i="2" s="1"/>
  <c r="H160" i="2" l="1"/>
  <c r="J160" i="2" s="1"/>
  <c r="E160" i="2"/>
  <c r="F160" i="5"/>
  <c r="G160" i="5" s="1"/>
  <c r="I160" i="5"/>
  <c r="C161" i="5" s="1"/>
  <c r="D306" i="5"/>
  <c r="A307" i="5"/>
  <c r="B306" i="5"/>
  <c r="B304" i="2"/>
  <c r="D304" i="2"/>
  <c r="A305" i="2"/>
  <c r="D305" i="2" l="1"/>
  <c r="A306" i="2"/>
  <c r="B305" i="2"/>
  <c r="F160" i="2"/>
  <c r="G160" i="2" s="1"/>
  <c r="I160" i="2" s="1"/>
  <c r="C161" i="2" s="1"/>
  <c r="H161" i="5"/>
  <c r="J161" i="5" s="1"/>
  <c r="E161" i="5"/>
  <c r="A308" i="5"/>
  <c r="B307" i="5"/>
  <c r="D307" i="5"/>
  <c r="D308" i="5" l="1"/>
  <c r="A309" i="5"/>
  <c r="B308" i="5"/>
  <c r="H161" i="2"/>
  <c r="J161" i="2" s="1"/>
  <c r="E161" i="2"/>
  <c r="B306" i="2"/>
  <c r="D306" i="2"/>
  <c r="A307" i="2"/>
  <c r="F161" i="5"/>
  <c r="G161" i="5" s="1"/>
  <c r="I161" i="5" s="1"/>
  <c r="C162" i="5" s="1"/>
  <c r="H162" i="5" l="1"/>
  <c r="J162" i="5" s="1"/>
  <c r="E162" i="5"/>
  <c r="D307" i="2"/>
  <c r="A308" i="2"/>
  <c r="B307" i="2"/>
  <c r="F161" i="2"/>
  <c r="G161" i="2" s="1"/>
  <c r="I161" i="2" s="1"/>
  <c r="C162" i="2" s="1"/>
  <c r="A310" i="5"/>
  <c r="B309" i="5"/>
  <c r="D309" i="5"/>
  <c r="E162" i="2" l="1"/>
  <c r="H162" i="2"/>
  <c r="J162" i="2" s="1"/>
  <c r="D310" i="5"/>
  <c r="B310" i="5"/>
  <c r="A311" i="5"/>
  <c r="B308" i="2"/>
  <c r="D308" i="2"/>
  <c r="A309" i="2"/>
  <c r="F162" i="5"/>
  <c r="G162" i="5" s="1"/>
  <c r="I162" i="5" s="1"/>
  <c r="C163" i="5" s="1"/>
  <c r="H163" i="5" l="1"/>
  <c r="J163" i="5" s="1"/>
  <c r="E163" i="5"/>
  <c r="D309" i="2"/>
  <c r="A310" i="2"/>
  <c r="B309" i="2"/>
  <c r="A312" i="5"/>
  <c r="B311" i="5"/>
  <c r="D311" i="5"/>
  <c r="F162" i="2"/>
  <c r="G162" i="2" s="1"/>
  <c r="I162" i="2" s="1"/>
  <c r="C163" i="2" s="1"/>
  <c r="D312" i="5" l="1"/>
  <c r="A313" i="5"/>
  <c r="B312" i="5"/>
  <c r="B310" i="2"/>
  <c r="D310" i="2"/>
  <c r="A311" i="2"/>
  <c r="H163" i="2"/>
  <c r="J163" i="2" s="1"/>
  <c r="E163" i="2"/>
  <c r="F163" i="5"/>
  <c r="G163" i="5" s="1"/>
  <c r="I163" i="5" s="1"/>
  <c r="C164" i="5" s="1"/>
  <c r="H164" i="5" l="1"/>
  <c r="J164" i="5" s="1"/>
  <c r="E164" i="5"/>
  <c r="A314" i="5"/>
  <c r="B313" i="5"/>
  <c r="D313" i="5"/>
  <c r="D311" i="2"/>
  <c r="A312" i="2"/>
  <c r="B311" i="2"/>
  <c r="F163" i="2"/>
  <c r="G163" i="2" s="1"/>
  <c r="I163" i="2" s="1"/>
  <c r="C164" i="2" s="1"/>
  <c r="E164" i="2" l="1"/>
  <c r="H164" i="2"/>
  <c r="J164" i="2" s="1"/>
  <c r="B312" i="2"/>
  <c r="D312" i="2"/>
  <c r="A313" i="2"/>
  <c r="F164" i="5"/>
  <c r="G164" i="5" s="1"/>
  <c r="I164" i="5" s="1"/>
  <c r="C165" i="5" s="1"/>
  <c r="D314" i="5"/>
  <c r="A315" i="5"/>
  <c r="B314" i="5"/>
  <c r="H165" i="5" l="1"/>
  <c r="J165" i="5" s="1"/>
  <c r="E165" i="5"/>
  <c r="A316" i="5"/>
  <c r="B315" i="5"/>
  <c r="D315" i="5"/>
  <c r="D313" i="2"/>
  <c r="A314" i="2"/>
  <c r="B313" i="2"/>
  <c r="F164" i="2"/>
  <c r="G164" i="2" s="1"/>
  <c r="I164" i="2" s="1"/>
  <c r="C165" i="2" s="1"/>
  <c r="H165" i="2" l="1"/>
  <c r="J165" i="2" s="1"/>
  <c r="E165" i="2"/>
  <c r="D316" i="5"/>
  <c r="A317" i="5"/>
  <c r="B316" i="5"/>
  <c r="F165" i="5"/>
  <c r="G165" i="5" s="1"/>
  <c r="I165" i="5"/>
  <c r="C166" i="5" s="1"/>
  <c r="B314" i="2"/>
  <c r="D314" i="2"/>
  <c r="A315" i="2"/>
  <c r="D315" i="2" l="1"/>
  <c r="A316" i="2"/>
  <c r="B315" i="2"/>
  <c r="E166" i="5"/>
  <c r="H166" i="5"/>
  <c r="J166" i="5" s="1"/>
  <c r="A318" i="5"/>
  <c r="B317" i="5"/>
  <c r="D317" i="5"/>
  <c r="F165" i="2"/>
  <c r="G165" i="2" s="1"/>
  <c r="I165" i="2" s="1"/>
  <c r="C166" i="2" s="1"/>
  <c r="D318" i="5" l="1"/>
  <c r="B318" i="5"/>
  <c r="A319" i="5"/>
  <c r="B316" i="2"/>
  <c r="D316" i="2"/>
  <c r="A317" i="2"/>
  <c r="H166" i="2"/>
  <c r="J166" i="2" s="1"/>
  <c r="E166" i="2"/>
  <c r="F166" i="5"/>
  <c r="G166" i="5" s="1"/>
  <c r="I166" i="5" s="1"/>
  <c r="C167" i="5" s="1"/>
  <c r="H167" i="5" l="1"/>
  <c r="J167" i="5" s="1"/>
  <c r="E167" i="5"/>
  <c r="F166" i="2"/>
  <c r="G166" i="2" s="1"/>
  <c r="I166" i="2" s="1"/>
  <c r="C167" i="2" s="1"/>
  <c r="A320" i="5"/>
  <c r="B319" i="5"/>
  <c r="D319" i="5"/>
  <c r="D317" i="2"/>
  <c r="A318" i="2"/>
  <c r="B317" i="2"/>
  <c r="H167" i="2" l="1"/>
  <c r="J167" i="2" s="1"/>
  <c r="E167" i="2"/>
  <c r="B318" i="2"/>
  <c r="D318" i="2"/>
  <c r="A319" i="2"/>
  <c r="D320" i="5"/>
  <c r="A321" i="5"/>
  <c r="B320" i="5"/>
  <c r="F167" i="5"/>
  <c r="G167" i="5" s="1"/>
  <c r="I167" i="5" s="1"/>
  <c r="C168" i="5" s="1"/>
  <c r="F167" i="2" l="1"/>
  <c r="G167" i="2" s="1"/>
  <c r="I167" i="2" s="1"/>
  <c r="C168" i="2" s="1"/>
  <c r="A322" i="5"/>
  <c r="B321" i="5"/>
  <c r="D321" i="5"/>
  <c r="H168" i="5"/>
  <c r="J168" i="5" s="1"/>
  <c r="E168" i="5"/>
  <c r="D319" i="2"/>
  <c r="A320" i="2"/>
  <c r="B319" i="2"/>
  <c r="F168" i="5" l="1"/>
  <c r="G168" i="5" s="1"/>
  <c r="I168" i="5" s="1"/>
  <c r="C169" i="5" s="1"/>
  <c r="H168" i="2"/>
  <c r="J168" i="2" s="1"/>
  <c r="E168" i="2"/>
  <c r="B320" i="2"/>
  <c r="D320" i="2"/>
  <c r="A321" i="2"/>
  <c r="D322" i="5"/>
  <c r="A323" i="5"/>
  <c r="B322" i="5"/>
  <c r="H169" i="5" l="1"/>
  <c r="J169" i="5" s="1"/>
  <c r="E169" i="5"/>
  <c r="D321" i="2"/>
  <c r="A322" i="2"/>
  <c r="B321" i="2"/>
  <c r="A324" i="5"/>
  <c r="B323" i="5"/>
  <c r="D323" i="5"/>
  <c r="F168" i="2"/>
  <c r="G168" i="2" s="1"/>
  <c r="I168" i="2" s="1"/>
  <c r="C169" i="2" s="1"/>
  <c r="H169" i="2" l="1"/>
  <c r="J169" i="2" s="1"/>
  <c r="E169" i="2"/>
  <c r="F169" i="5"/>
  <c r="G169" i="5" s="1"/>
  <c r="I169" i="5" s="1"/>
  <c r="C170" i="5" s="1"/>
  <c r="B322" i="2"/>
  <c r="D322" i="2"/>
  <c r="A323" i="2"/>
  <c r="D324" i="5"/>
  <c r="A325" i="5"/>
  <c r="B324" i="5"/>
  <c r="A326" i="5" l="1"/>
  <c r="B325" i="5"/>
  <c r="D325" i="5"/>
  <c r="D323" i="2"/>
  <c r="A324" i="2"/>
  <c r="B323" i="2"/>
  <c r="H170" i="5"/>
  <c r="J170" i="5" s="1"/>
  <c r="E170" i="5"/>
  <c r="F169" i="2"/>
  <c r="G169" i="2" s="1"/>
  <c r="I169" i="2"/>
  <c r="C170" i="2" s="1"/>
  <c r="H170" i="2" l="1"/>
  <c r="J170" i="2" s="1"/>
  <c r="E170" i="2"/>
  <c r="B324" i="2"/>
  <c r="D324" i="2"/>
  <c r="A325" i="2"/>
  <c r="D326" i="5"/>
  <c r="A327" i="5"/>
  <c r="B326" i="5"/>
  <c r="F170" i="5"/>
  <c r="G170" i="5" s="1"/>
  <c r="I170" i="5" s="1"/>
  <c r="C171" i="5" s="1"/>
  <c r="H171" i="5" l="1"/>
  <c r="J171" i="5" s="1"/>
  <c r="E171" i="5"/>
  <c r="F170" i="2"/>
  <c r="G170" i="2" s="1"/>
  <c r="I170" i="2" s="1"/>
  <c r="C171" i="2" s="1"/>
  <c r="A328" i="5"/>
  <c r="B327" i="5"/>
  <c r="D327" i="5"/>
  <c r="D325" i="2"/>
  <c r="A326" i="2"/>
  <c r="B325" i="2"/>
  <c r="H171" i="2" l="1"/>
  <c r="J171" i="2" s="1"/>
  <c r="E171" i="2"/>
  <c r="D328" i="5"/>
  <c r="A329" i="5"/>
  <c r="B328" i="5"/>
  <c r="F171" i="5"/>
  <c r="G171" i="5" s="1"/>
  <c r="I171" i="5" s="1"/>
  <c r="C172" i="5" s="1"/>
  <c r="B326" i="2"/>
  <c r="D326" i="2"/>
  <c r="A327" i="2"/>
  <c r="A330" i="5" l="1"/>
  <c r="B329" i="5"/>
  <c r="D329" i="5"/>
  <c r="F171" i="2"/>
  <c r="G171" i="2" s="1"/>
  <c r="I171" i="2" s="1"/>
  <c r="C172" i="2" s="1"/>
  <c r="D327" i="2"/>
  <c r="A328" i="2"/>
  <c r="B327" i="2"/>
  <c r="E172" i="5"/>
  <c r="H172" i="5"/>
  <c r="J172" i="5" s="1"/>
  <c r="E172" i="2" l="1"/>
  <c r="H172" i="2"/>
  <c r="J172" i="2" s="1"/>
  <c r="F172" i="5"/>
  <c r="G172" i="5" s="1"/>
  <c r="I172" i="5"/>
  <c r="C173" i="5" s="1"/>
  <c r="D330" i="5"/>
  <c r="A331" i="5"/>
  <c r="B330" i="5"/>
  <c r="B328" i="2"/>
  <c r="D328" i="2"/>
  <c r="A329" i="2"/>
  <c r="D329" i="2" l="1"/>
  <c r="A330" i="2"/>
  <c r="B329" i="2"/>
  <c r="A332" i="5"/>
  <c r="B331" i="5"/>
  <c r="D331" i="5"/>
  <c r="F172" i="2"/>
  <c r="G172" i="2" s="1"/>
  <c r="I172" i="2" s="1"/>
  <c r="C173" i="2" s="1"/>
  <c r="H173" i="5"/>
  <c r="J173" i="5" s="1"/>
  <c r="E173" i="5"/>
  <c r="B330" i="2" l="1"/>
  <c r="D330" i="2"/>
  <c r="A331" i="2"/>
  <c r="D332" i="5"/>
  <c r="A333" i="5"/>
  <c r="B332" i="5"/>
  <c r="F173" i="5"/>
  <c r="G173" i="5" s="1"/>
  <c r="I173" i="5" s="1"/>
  <c r="C174" i="5" s="1"/>
  <c r="H173" i="2"/>
  <c r="J173" i="2" s="1"/>
  <c r="E173" i="2"/>
  <c r="H174" i="5" l="1"/>
  <c r="J174" i="5" s="1"/>
  <c r="E174" i="5"/>
  <c r="A334" i="5"/>
  <c r="B333" i="5"/>
  <c r="D333" i="5"/>
  <c r="D331" i="2"/>
  <c r="A332" i="2"/>
  <c r="B331" i="2"/>
  <c r="F173" i="2"/>
  <c r="G173" i="2" s="1"/>
  <c r="I173" i="2" s="1"/>
  <c r="C174" i="2" s="1"/>
  <c r="E174" i="2" l="1"/>
  <c r="H174" i="2"/>
  <c r="J174" i="2" s="1"/>
  <c r="B332" i="2"/>
  <c r="D332" i="2"/>
  <c r="A333" i="2"/>
  <c r="D334" i="5"/>
  <c r="B334" i="5"/>
  <c r="A335" i="5"/>
  <c r="F174" i="5"/>
  <c r="G174" i="5" s="1"/>
  <c r="I174" i="5"/>
  <c r="C175" i="5" s="1"/>
  <c r="H175" i="5" l="1"/>
  <c r="J175" i="5" s="1"/>
  <c r="E175" i="5"/>
  <c r="D333" i="2"/>
  <c r="A334" i="2"/>
  <c r="B333" i="2"/>
  <c r="A336" i="5"/>
  <c r="B335" i="5"/>
  <c r="D335" i="5"/>
  <c r="F174" i="2"/>
  <c r="G174" i="2" s="1"/>
  <c r="I174" i="2" s="1"/>
  <c r="C175" i="2" s="1"/>
  <c r="B334" i="2" l="1"/>
  <c r="D334" i="2"/>
  <c r="A335" i="2"/>
  <c r="H175" i="2"/>
  <c r="J175" i="2" s="1"/>
  <c r="E175" i="2"/>
  <c r="F175" i="5"/>
  <c r="G175" i="5" s="1"/>
  <c r="I175" i="5" s="1"/>
  <c r="C176" i="5" s="1"/>
  <c r="D336" i="5"/>
  <c r="A337" i="5"/>
  <c r="B336" i="5"/>
  <c r="E176" i="5" l="1"/>
  <c r="H176" i="5"/>
  <c r="J176" i="5" s="1"/>
  <c r="F175" i="2"/>
  <c r="G175" i="2" s="1"/>
  <c r="I175" i="2" s="1"/>
  <c r="C176" i="2" s="1"/>
  <c r="D335" i="2"/>
  <c r="A336" i="2"/>
  <c r="B335" i="2"/>
  <c r="B337" i="5"/>
  <c r="D337" i="5"/>
  <c r="A338" i="5"/>
  <c r="E176" i="2" l="1"/>
  <c r="H176" i="2"/>
  <c r="J176" i="2" s="1"/>
  <c r="D338" i="5"/>
  <c r="B338" i="5"/>
  <c r="A339" i="5"/>
  <c r="B336" i="2"/>
  <c r="D336" i="2"/>
  <c r="A337" i="2"/>
  <c r="F176" i="5"/>
  <c r="G176" i="5" s="1"/>
  <c r="I176" i="5" s="1"/>
  <c r="C177" i="5" s="1"/>
  <c r="E177" i="5" l="1"/>
  <c r="H177" i="5"/>
  <c r="J177" i="5" s="1"/>
  <c r="F176" i="2"/>
  <c r="G176" i="2" s="1"/>
  <c r="I176" i="2" s="1"/>
  <c r="C177" i="2" s="1"/>
  <c r="B339" i="5"/>
  <c r="A340" i="5"/>
  <c r="D339" i="5"/>
  <c r="D337" i="2"/>
  <c r="A338" i="2"/>
  <c r="B337" i="2"/>
  <c r="H177" i="2" l="1"/>
  <c r="J177" i="2" s="1"/>
  <c r="E177" i="2"/>
  <c r="D340" i="5"/>
  <c r="A341" i="5"/>
  <c r="B340" i="5"/>
  <c r="B338" i="2"/>
  <c r="D338" i="2"/>
  <c r="A339" i="2"/>
  <c r="F177" i="5"/>
  <c r="G177" i="5" s="1"/>
  <c r="I177" i="5" s="1"/>
  <c r="C178" i="5" s="1"/>
  <c r="H178" i="5" l="1"/>
  <c r="J178" i="5" s="1"/>
  <c r="E178" i="5"/>
  <c r="D339" i="2"/>
  <c r="A340" i="2"/>
  <c r="B339" i="2"/>
  <c r="B341" i="5"/>
  <c r="A342" i="5"/>
  <c r="D341" i="5"/>
  <c r="F177" i="2"/>
  <c r="G177" i="2" s="1"/>
  <c r="I177" i="2" s="1"/>
  <c r="C178" i="2" s="1"/>
  <c r="B340" i="2" l="1"/>
  <c r="D340" i="2"/>
  <c r="A341" i="2"/>
  <c r="D342" i="5"/>
  <c r="B342" i="5"/>
  <c r="A343" i="5"/>
  <c r="E178" i="2"/>
  <c r="H178" i="2"/>
  <c r="J178" i="2" s="1"/>
  <c r="F178" i="5"/>
  <c r="G178" i="5" s="1"/>
  <c r="I178" i="5" s="1"/>
  <c r="C179" i="5" s="1"/>
  <c r="H179" i="5" l="1"/>
  <c r="J179" i="5" s="1"/>
  <c r="E179" i="5"/>
  <c r="F178" i="2"/>
  <c r="G178" i="2" s="1"/>
  <c r="I178" i="2" s="1"/>
  <c r="C179" i="2" s="1"/>
  <c r="D341" i="2"/>
  <c r="A342" i="2"/>
  <c r="B341" i="2"/>
  <c r="B343" i="5"/>
  <c r="D343" i="5"/>
  <c r="A344" i="5"/>
  <c r="D344" i="5" l="1"/>
  <c r="B344" i="5"/>
  <c r="A345" i="5"/>
  <c r="H179" i="2"/>
  <c r="J179" i="2" s="1"/>
  <c r="E179" i="2"/>
  <c r="F179" i="5"/>
  <c r="G179" i="5" s="1"/>
  <c r="I179" i="5" s="1"/>
  <c r="C180" i="5" s="1"/>
  <c r="B342" i="2"/>
  <c r="D342" i="2"/>
  <c r="A343" i="2"/>
  <c r="H180" i="5" l="1"/>
  <c r="J180" i="5" s="1"/>
  <c r="E180" i="5"/>
  <c r="D343" i="2"/>
  <c r="A344" i="2"/>
  <c r="B343" i="2"/>
  <c r="B345" i="5"/>
  <c r="D345" i="5"/>
  <c r="A346" i="5"/>
  <c r="F179" i="2"/>
  <c r="G179" i="2" s="1"/>
  <c r="I179" i="2" s="1"/>
  <c r="C180" i="2" s="1"/>
  <c r="B344" i="2" l="1"/>
  <c r="D344" i="2"/>
  <c r="A345" i="2"/>
  <c r="D346" i="5"/>
  <c r="B346" i="5"/>
  <c r="A347" i="5"/>
  <c r="F180" i="5"/>
  <c r="G180" i="5" s="1"/>
  <c r="I180" i="5"/>
  <c r="C181" i="5" s="1"/>
  <c r="H180" i="2"/>
  <c r="J180" i="2" s="1"/>
  <c r="E180" i="2"/>
  <c r="D345" i="2" l="1"/>
  <c r="A346" i="2"/>
  <c r="B345" i="2"/>
  <c r="H181" i="5"/>
  <c r="J181" i="5" s="1"/>
  <c r="E181" i="5"/>
  <c r="B347" i="5"/>
  <c r="A348" i="5"/>
  <c r="D347" i="5"/>
  <c r="F180" i="2"/>
  <c r="G180" i="2" s="1"/>
  <c r="I180" i="2" s="1"/>
  <c r="C181" i="2" s="1"/>
  <c r="H181" i="2" l="1"/>
  <c r="J181" i="2" s="1"/>
  <c r="E181" i="2"/>
  <c r="B346" i="2"/>
  <c r="D346" i="2"/>
  <c r="A347" i="2"/>
  <c r="F181" i="5"/>
  <c r="G181" i="5" s="1"/>
  <c r="I181" i="5" s="1"/>
  <c r="C182" i="5" s="1"/>
  <c r="D348" i="5"/>
  <c r="A349" i="5"/>
  <c r="B348" i="5"/>
  <c r="H182" i="5" l="1"/>
  <c r="J182" i="5" s="1"/>
  <c r="E182" i="5"/>
  <c r="B349" i="5"/>
  <c r="A350" i="5"/>
  <c r="D349" i="5"/>
  <c r="F181" i="2"/>
  <c r="G181" i="2" s="1"/>
  <c r="I181" i="2" s="1"/>
  <c r="C182" i="2" s="1"/>
  <c r="D347" i="2"/>
  <c r="A348" i="2"/>
  <c r="B347" i="2"/>
  <c r="B348" i="2" l="1"/>
  <c r="D348" i="2"/>
  <c r="A349" i="2"/>
  <c r="E182" i="2"/>
  <c r="H182" i="2"/>
  <c r="J182" i="2" s="1"/>
  <c r="D350" i="5"/>
  <c r="B350" i="5"/>
  <c r="A351" i="5"/>
  <c r="F182" i="5"/>
  <c r="G182" i="5" s="1"/>
  <c r="I182" i="5" s="1"/>
  <c r="C183" i="5" s="1"/>
  <c r="B351" i="5" l="1"/>
  <c r="A352" i="5"/>
  <c r="D351" i="5"/>
  <c r="H183" i="5"/>
  <c r="J183" i="5" s="1"/>
  <c r="E183" i="5"/>
  <c r="D349" i="2"/>
  <c r="A350" i="2"/>
  <c r="B349" i="2"/>
  <c r="F182" i="2"/>
  <c r="G182" i="2" s="1"/>
  <c r="I182" i="2" s="1"/>
  <c r="C183" i="2" s="1"/>
  <c r="H183" i="2" l="1"/>
  <c r="J183" i="2" s="1"/>
  <c r="E183" i="2"/>
  <c r="F183" i="5"/>
  <c r="G183" i="5" s="1"/>
  <c r="I183" i="5" s="1"/>
  <c r="C184" i="5" s="1"/>
  <c r="D352" i="5"/>
  <c r="B352" i="5"/>
  <c r="A353" i="5"/>
  <c r="B350" i="2"/>
  <c r="D350" i="2"/>
  <c r="A351" i="2"/>
  <c r="B353" i="5" l="1"/>
  <c r="D353" i="5"/>
  <c r="A354" i="5"/>
  <c r="E184" i="5"/>
  <c r="H184" i="5"/>
  <c r="J184" i="5" s="1"/>
  <c r="D351" i="2"/>
  <c r="A352" i="2"/>
  <c r="B351" i="2"/>
  <c r="F183" i="2"/>
  <c r="G183" i="2" s="1"/>
  <c r="I183" i="2" s="1"/>
  <c r="C184" i="2" s="1"/>
  <c r="H184" i="2" l="1"/>
  <c r="J184" i="2" s="1"/>
  <c r="E184" i="2"/>
  <c r="D354" i="5"/>
  <c r="B354" i="5"/>
  <c r="A355" i="5"/>
  <c r="F184" i="5"/>
  <c r="G184" i="5" s="1"/>
  <c r="I184" i="5" s="1"/>
  <c r="C185" i="5" s="1"/>
  <c r="B352" i="2"/>
  <c r="D352" i="2"/>
  <c r="A353" i="2"/>
  <c r="H185" i="5" l="1"/>
  <c r="J185" i="5" s="1"/>
  <c r="E185" i="5"/>
  <c r="B355" i="5"/>
  <c r="A356" i="5"/>
  <c r="D355" i="5"/>
  <c r="F184" i="2"/>
  <c r="G184" i="2" s="1"/>
  <c r="I184" i="2"/>
  <c r="C185" i="2" s="1"/>
  <c r="D353" i="2"/>
  <c r="A354" i="2"/>
  <c r="B353" i="2"/>
  <c r="H185" i="2" l="1"/>
  <c r="J185" i="2" s="1"/>
  <c r="E185" i="2"/>
  <c r="D356" i="5"/>
  <c r="A357" i="5"/>
  <c r="B356" i="5"/>
  <c r="B354" i="2"/>
  <c r="D354" i="2"/>
  <c r="A355" i="2"/>
  <c r="F185" i="5"/>
  <c r="G185" i="5" s="1"/>
  <c r="I185" i="5" s="1"/>
  <c r="C186" i="5" s="1"/>
  <c r="H186" i="5" l="1"/>
  <c r="J186" i="5" s="1"/>
  <c r="E186" i="5"/>
  <c r="D355" i="2"/>
  <c r="A356" i="2"/>
  <c r="B355" i="2"/>
  <c r="F185" i="2"/>
  <c r="G185" i="2" s="1"/>
  <c r="I185" i="2" s="1"/>
  <c r="C186" i="2" s="1"/>
  <c r="B357" i="5"/>
  <c r="A358" i="5"/>
  <c r="D357" i="5"/>
  <c r="F186" i="5" l="1"/>
  <c r="G186" i="5" s="1"/>
  <c r="I186" i="5"/>
  <c r="C187" i="5" s="1"/>
  <c r="D358" i="5"/>
  <c r="B358" i="5"/>
  <c r="A359" i="5"/>
  <c r="H186" i="2"/>
  <c r="J186" i="2" s="1"/>
  <c r="E186" i="2"/>
  <c r="B356" i="2"/>
  <c r="D356" i="2"/>
  <c r="A357" i="2"/>
  <c r="H187" i="5" l="1"/>
  <c r="J187" i="5" s="1"/>
  <c r="E187" i="5"/>
  <c r="D357" i="2"/>
  <c r="A358" i="2"/>
  <c r="B357" i="2"/>
  <c r="F186" i="2"/>
  <c r="G186" i="2" s="1"/>
  <c r="I186" i="2" s="1"/>
  <c r="C187" i="2" s="1"/>
  <c r="B359" i="5"/>
  <c r="D359" i="5"/>
  <c r="A360" i="5"/>
  <c r="H187" i="2" l="1"/>
  <c r="J187" i="2" s="1"/>
  <c r="E187" i="2"/>
  <c r="B358" i="2"/>
  <c r="D358" i="2"/>
  <c r="A359" i="2"/>
  <c r="F187" i="5"/>
  <c r="G187" i="5" s="1"/>
  <c r="I187" i="5" s="1"/>
  <c r="C188" i="5" s="1"/>
  <c r="D360" i="5"/>
  <c r="B360" i="5"/>
  <c r="A361" i="5"/>
  <c r="H188" i="5" l="1"/>
  <c r="J188" i="5" s="1"/>
  <c r="E188" i="5"/>
  <c r="B361" i="5"/>
  <c r="D361" i="5"/>
  <c r="A362" i="5"/>
  <c r="F187" i="2"/>
  <c r="G187" i="2" s="1"/>
  <c r="I187" i="2" s="1"/>
  <c r="C188" i="2" s="1"/>
  <c r="D359" i="2"/>
  <c r="A360" i="2"/>
  <c r="B359" i="2"/>
  <c r="E188" i="2" l="1"/>
  <c r="H188" i="2"/>
  <c r="J188" i="2" s="1"/>
  <c r="B360" i="2"/>
  <c r="D360" i="2"/>
  <c r="A361" i="2"/>
  <c r="F188" i="5"/>
  <c r="G188" i="5" s="1"/>
  <c r="I188" i="5" s="1"/>
  <c r="C189" i="5" s="1"/>
  <c r="D362" i="5"/>
  <c r="A363" i="5"/>
  <c r="B362" i="5"/>
  <c r="H189" i="5" l="1"/>
  <c r="J189" i="5" s="1"/>
  <c r="E189" i="5"/>
  <c r="D361" i="2"/>
  <c r="A362" i="2"/>
  <c r="B361" i="2"/>
  <c r="B363" i="5"/>
  <c r="A364" i="5"/>
  <c r="D363" i="5"/>
  <c r="F188" i="2"/>
  <c r="G188" i="2" s="1"/>
  <c r="I188" i="2" s="1"/>
  <c r="C189" i="2" s="1"/>
  <c r="F189" i="5" l="1"/>
  <c r="G189" i="5" s="1"/>
  <c r="I189" i="5" s="1"/>
  <c r="C190" i="5" s="1"/>
  <c r="H189" i="2"/>
  <c r="J189" i="2" s="1"/>
  <c r="E189" i="2"/>
  <c r="D364" i="5"/>
  <c r="A365" i="5"/>
  <c r="B364" i="5"/>
  <c r="B362" i="2"/>
  <c r="D362" i="2"/>
  <c r="A363" i="2"/>
  <c r="H190" i="5" l="1"/>
  <c r="J190" i="5" s="1"/>
  <c r="E190" i="5"/>
  <c r="F189" i="2"/>
  <c r="G189" i="2" s="1"/>
  <c r="I189" i="2" s="1"/>
  <c r="C190" i="2" s="1"/>
  <c r="B365" i="5"/>
  <c r="D365" i="5"/>
  <c r="A366" i="5"/>
  <c r="D363" i="2"/>
  <c r="A364" i="2"/>
  <c r="B363" i="2"/>
  <c r="H190" i="2" l="1"/>
  <c r="J190" i="2" s="1"/>
  <c r="E190" i="2"/>
  <c r="D366" i="5"/>
  <c r="A367" i="5"/>
  <c r="B366" i="5"/>
  <c r="B364" i="2"/>
  <c r="D364" i="2"/>
  <c r="A365" i="2"/>
  <c r="F190" i="5"/>
  <c r="G190" i="5" s="1"/>
  <c r="I190" i="5" s="1"/>
  <c r="C191" i="5" s="1"/>
  <c r="D365" i="2" l="1"/>
  <c r="A366" i="2"/>
  <c r="B365" i="2"/>
  <c r="F190" i="2"/>
  <c r="G190" i="2" s="1"/>
  <c r="I190" i="2" s="1"/>
  <c r="C191" i="2" s="1"/>
  <c r="E191" i="5"/>
  <c r="H191" i="5"/>
  <c r="J191" i="5" s="1"/>
  <c r="B367" i="5"/>
  <c r="D367" i="5"/>
  <c r="A368" i="5"/>
  <c r="E191" i="2" l="1"/>
  <c r="H191" i="2"/>
  <c r="J191" i="2" s="1"/>
  <c r="D368" i="5"/>
  <c r="A369" i="5"/>
  <c r="B368" i="5"/>
  <c r="F191" i="5"/>
  <c r="G191" i="5" s="1"/>
  <c r="I191" i="5" s="1"/>
  <c r="C192" i="5" s="1"/>
  <c r="B366" i="2"/>
  <c r="D366" i="2"/>
  <c r="A367" i="2"/>
  <c r="E192" i="5" l="1"/>
  <c r="H192" i="5"/>
  <c r="J192" i="5" s="1"/>
  <c r="B369" i="5"/>
  <c r="A370" i="5"/>
  <c r="D369" i="5"/>
  <c r="D367" i="2"/>
  <c r="A368" i="2"/>
  <c r="B367" i="2"/>
  <c r="F191" i="2"/>
  <c r="G191" i="2" s="1"/>
  <c r="I191" i="2"/>
  <c r="C192" i="2" s="1"/>
  <c r="E192" i="2" l="1"/>
  <c r="H192" i="2"/>
  <c r="J192" i="2" s="1"/>
  <c r="B368" i="2"/>
  <c r="D368" i="2"/>
  <c r="A369" i="2"/>
  <c r="F192" i="5"/>
  <c r="G192" i="5" s="1"/>
  <c r="I192" i="5" s="1"/>
  <c r="C193" i="5" s="1"/>
  <c r="D370" i="5"/>
  <c r="A371" i="5"/>
  <c r="B370" i="5"/>
  <c r="E193" i="5" l="1"/>
  <c r="H193" i="5"/>
  <c r="J193" i="5" s="1"/>
  <c r="B371" i="5"/>
  <c r="D371" i="5"/>
  <c r="A372" i="5"/>
  <c r="D369" i="2"/>
  <c r="A370" i="2"/>
  <c r="B369" i="2"/>
  <c r="F192" i="2"/>
  <c r="G192" i="2" s="1"/>
  <c r="I192" i="2" s="1"/>
  <c r="C193" i="2" s="1"/>
  <c r="D372" i="5" l="1"/>
  <c r="A373" i="5"/>
  <c r="B372" i="5"/>
  <c r="H193" i="2"/>
  <c r="J193" i="2" s="1"/>
  <c r="E193" i="2"/>
  <c r="B370" i="2"/>
  <c r="A371" i="2"/>
  <c r="D370" i="2"/>
  <c r="F193" i="5"/>
  <c r="G193" i="5" s="1"/>
  <c r="I193" i="5"/>
  <c r="C194" i="5" s="1"/>
  <c r="F193" i="2" l="1"/>
  <c r="G193" i="2" s="1"/>
  <c r="I193" i="2" s="1"/>
  <c r="C194" i="2" s="1"/>
  <c r="D371" i="2"/>
  <c r="B371" i="2"/>
  <c r="A372" i="2"/>
  <c r="B373" i="5"/>
  <c r="D373" i="5"/>
  <c r="A374" i="5"/>
  <c r="E194" i="5"/>
  <c r="H194" i="5"/>
  <c r="J194" i="5" s="1"/>
  <c r="H194" i="2" l="1"/>
  <c r="J194" i="2" s="1"/>
  <c r="E194" i="2"/>
  <c r="F194" i="5"/>
  <c r="G194" i="5" s="1"/>
  <c r="I194" i="5" s="1"/>
  <c r="C195" i="5" s="1"/>
  <c r="D374" i="5"/>
  <c r="A375" i="5"/>
  <c r="B374" i="5"/>
  <c r="B372" i="2"/>
  <c r="D372" i="2"/>
  <c r="A373" i="2"/>
  <c r="F194" i="2" l="1"/>
  <c r="G194" i="2" s="1"/>
  <c r="I194" i="2" s="1"/>
  <c r="C195" i="2" s="1"/>
  <c r="B375" i="5"/>
  <c r="D375" i="5"/>
  <c r="A376" i="5"/>
  <c r="D373" i="2"/>
  <c r="B373" i="2"/>
  <c r="A374" i="2"/>
  <c r="H195" i="5"/>
  <c r="J195" i="5" s="1"/>
  <c r="E195" i="5"/>
  <c r="E195" i="2" l="1"/>
  <c r="H195" i="2"/>
  <c r="J195" i="2" s="1"/>
  <c r="B374" i="2"/>
  <c r="A375" i="2"/>
  <c r="D374" i="2"/>
  <c r="D376" i="5"/>
  <c r="A377" i="5"/>
  <c r="B376" i="5"/>
  <c r="F195" i="5"/>
  <c r="G195" i="5" s="1"/>
  <c r="I195" i="5" s="1"/>
  <c r="C196" i="5" s="1"/>
  <c r="H196" i="5" l="1"/>
  <c r="J196" i="5" s="1"/>
  <c r="E196" i="5"/>
  <c r="D375" i="2"/>
  <c r="A376" i="2"/>
  <c r="B375" i="2"/>
  <c r="B377" i="5"/>
  <c r="A378" i="5"/>
  <c r="D377" i="5"/>
  <c r="F195" i="2"/>
  <c r="G195" i="2" s="1"/>
  <c r="I195" i="2" s="1"/>
  <c r="C196" i="2" s="1"/>
  <c r="F196" i="5" l="1"/>
  <c r="G196" i="5" s="1"/>
  <c r="I196" i="5" s="1"/>
  <c r="C197" i="5" s="1"/>
  <c r="D378" i="5"/>
  <c r="A379" i="5"/>
  <c r="B378" i="5"/>
  <c r="E196" i="2"/>
  <c r="H196" i="2"/>
  <c r="J196" i="2" s="1"/>
  <c r="B376" i="2"/>
  <c r="A377" i="2"/>
  <c r="D376" i="2"/>
  <c r="F196" i="2" l="1"/>
  <c r="G196" i="2" s="1"/>
  <c r="I196" i="2" s="1"/>
  <c r="C197" i="2" s="1"/>
  <c r="H197" i="5"/>
  <c r="J197" i="5" s="1"/>
  <c r="E197" i="5"/>
  <c r="D377" i="2"/>
  <c r="B377" i="2"/>
  <c r="A378" i="2"/>
  <c r="B379" i="5"/>
  <c r="D379" i="5"/>
  <c r="A380" i="5"/>
  <c r="H197" i="2" l="1"/>
  <c r="J197" i="2" s="1"/>
  <c r="E197" i="2"/>
  <c r="D380" i="5"/>
  <c r="A381" i="5"/>
  <c r="B380" i="5"/>
  <c r="B378" i="2"/>
  <c r="D378" i="2"/>
  <c r="A379" i="2"/>
  <c r="F197" i="5"/>
  <c r="G197" i="5" s="1"/>
  <c r="I197" i="5" s="1"/>
  <c r="C198" i="5" s="1"/>
  <c r="E198" i="5" l="1"/>
  <c r="H198" i="5"/>
  <c r="J198" i="5" s="1"/>
  <c r="D379" i="2"/>
  <c r="B379" i="2"/>
  <c r="A380" i="2"/>
  <c r="B381" i="5"/>
  <c r="D381" i="5"/>
  <c r="A382" i="5"/>
  <c r="F197" i="2"/>
  <c r="G197" i="2" s="1"/>
  <c r="I197" i="2" s="1"/>
  <c r="C198" i="2" s="1"/>
  <c r="H198" i="2" l="1"/>
  <c r="J198" i="2" s="1"/>
  <c r="E198" i="2"/>
  <c r="B380" i="2"/>
  <c r="D380" i="2"/>
  <c r="A381" i="2"/>
  <c r="D382" i="5"/>
  <c r="A383" i="5"/>
  <c r="B382" i="5"/>
  <c r="F198" i="5"/>
  <c r="G198" i="5" s="1"/>
  <c r="I198" i="5" s="1"/>
  <c r="C199" i="5" s="1"/>
  <c r="F198" i="2" l="1"/>
  <c r="G198" i="2" s="1"/>
  <c r="I198" i="2" s="1"/>
  <c r="C199" i="2" s="1"/>
  <c r="D381" i="2"/>
  <c r="B381" i="2"/>
  <c r="A382" i="2"/>
  <c r="B383" i="5"/>
  <c r="D383" i="5"/>
  <c r="A384" i="5"/>
  <c r="E199" i="5"/>
  <c r="H199" i="5"/>
  <c r="J199" i="5" s="1"/>
  <c r="F199" i="5" l="1"/>
  <c r="G199" i="5" s="1"/>
  <c r="I199" i="5" s="1"/>
  <c r="C200" i="5" s="1"/>
  <c r="B382" i="2"/>
  <c r="A383" i="2"/>
  <c r="D382" i="2"/>
  <c r="D384" i="5"/>
  <c r="A385" i="5"/>
  <c r="B384" i="5"/>
  <c r="E199" i="2"/>
  <c r="H199" i="2"/>
  <c r="J199" i="2" s="1"/>
  <c r="H200" i="5" l="1"/>
  <c r="J200" i="5" s="1"/>
  <c r="E200" i="5"/>
  <c r="D383" i="2"/>
  <c r="A384" i="2"/>
  <c r="B383" i="2"/>
  <c r="F199" i="2"/>
  <c r="G199" i="2" s="1"/>
  <c r="I199" i="2" s="1"/>
  <c r="C200" i="2" s="1"/>
  <c r="B385" i="5"/>
  <c r="A386" i="5"/>
  <c r="D385" i="5"/>
  <c r="D386" i="5" l="1"/>
  <c r="A387" i="5"/>
  <c r="B386" i="5"/>
  <c r="B384" i="2"/>
  <c r="A385" i="2"/>
  <c r="D384" i="2"/>
  <c r="F200" i="5"/>
  <c r="G200" i="5" s="1"/>
  <c r="I200" i="5" s="1"/>
  <c r="C201" i="5" s="1"/>
  <c r="H200" i="2"/>
  <c r="J200" i="2" s="1"/>
  <c r="E200" i="2"/>
  <c r="H201" i="5" l="1"/>
  <c r="J201" i="5" s="1"/>
  <c r="E201" i="5"/>
  <c r="D385" i="2"/>
  <c r="B385" i="2"/>
  <c r="A386" i="2"/>
  <c r="F200" i="2"/>
  <c r="G200" i="2" s="1"/>
  <c r="I200" i="2" s="1"/>
  <c r="C201" i="2" s="1"/>
  <c r="B387" i="5"/>
  <c r="D387" i="5"/>
  <c r="A388" i="5"/>
  <c r="D388" i="5" l="1"/>
  <c r="A389" i="5"/>
  <c r="B388" i="5"/>
  <c r="F201" i="5"/>
  <c r="G201" i="5" s="1"/>
  <c r="I201" i="5" s="1"/>
  <c r="C202" i="5" s="1"/>
  <c r="H201" i="2"/>
  <c r="J201" i="2" s="1"/>
  <c r="E201" i="2"/>
  <c r="B386" i="2"/>
  <c r="A387" i="2"/>
  <c r="D386" i="2"/>
  <c r="H202" i="5" l="1"/>
  <c r="J202" i="5" s="1"/>
  <c r="E202" i="5"/>
  <c r="B389" i="5"/>
  <c r="D389" i="5"/>
  <c r="A390" i="5"/>
  <c r="D387" i="2"/>
  <c r="B387" i="2"/>
  <c r="A388" i="2"/>
  <c r="F201" i="2"/>
  <c r="G201" i="2" s="1"/>
  <c r="I201" i="2" s="1"/>
  <c r="C202" i="2" s="1"/>
  <c r="H202" i="2" l="1"/>
  <c r="J202" i="2" s="1"/>
  <c r="E202" i="2"/>
  <c r="B388" i="2"/>
  <c r="D388" i="2"/>
  <c r="A389" i="2"/>
  <c r="F202" i="5"/>
  <c r="G202" i="5" s="1"/>
  <c r="I202" i="5" s="1"/>
  <c r="C203" i="5" s="1"/>
  <c r="D390" i="5"/>
  <c r="A391" i="5"/>
  <c r="B390" i="5"/>
  <c r="H203" i="5" l="1"/>
  <c r="J203" i="5" s="1"/>
  <c r="E203" i="5"/>
  <c r="D389" i="2"/>
  <c r="B389" i="2"/>
  <c r="A390" i="2"/>
  <c r="F202" i="2"/>
  <c r="G202" i="2" s="1"/>
  <c r="I202" i="2" s="1"/>
  <c r="C203" i="2" s="1"/>
  <c r="B391" i="5"/>
  <c r="D391" i="5"/>
  <c r="A392" i="5"/>
  <c r="E203" i="2" l="1"/>
  <c r="H203" i="2"/>
  <c r="J203" i="2" s="1"/>
  <c r="F203" i="5"/>
  <c r="G203" i="5" s="1"/>
  <c r="I203" i="5" s="1"/>
  <c r="C204" i="5" s="1"/>
  <c r="D392" i="5"/>
  <c r="A393" i="5"/>
  <c r="B392" i="5"/>
  <c r="B390" i="2"/>
  <c r="A391" i="2"/>
  <c r="D390" i="2"/>
  <c r="F203" i="2" l="1"/>
  <c r="G203" i="2" s="1"/>
  <c r="I203" i="2" s="1"/>
  <c r="C204" i="2" s="1"/>
  <c r="E204" i="5"/>
  <c r="H204" i="5"/>
  <c r="J204" i="5" s="1"/>
  <c r="D391" i="2"/>
  <c r="A392" i="2"/>
  <c r="B391" i="2"/>
  <c r="B393" i="5"/>
  <c r="A394" i="5"/>
  <c r="D393" i="5"/>
  <c r="F204" i="5" l="1"/>
  <c r="G204" i="5" s="1"/>
  <c r="I204" i="5" s="1"/>
  <c r="C205" i="5" s="1"/>
  <c r="H204" i="2"/>
  <c r="J204" i="2" s="1"/>
  <c r="E204" i="2"/>
  <c r="D394" i="5"/>
  <c r="A395" i="5"/>
  <c r="B394" i="5"/>
  <c r="B392" i="2"/>
  <c r="A393" i="2"/>
  <c r="D392" i="2"/>
  <c r="B395" i="5" l="1"/>
  <c r="D395" i="5"/>
  <c r="A396" i="5"/>
  <c r="F204" i="2"/>
  <c r="G204" i="2" s="1"/>
  <c r="I204" i="2" s="1"/>
  <c r="C205" i="2" s="1"/>
  <c r="D393" i="2"/>
  <c r="B393" i="2"/>
  <c r="A394" i="2"/>
  <c r="H205" i="5"/>
  <c r="J205" i="5" s="1"/>
  <c r="E205" i="5"/>
  <c r="H205" i="2" l="1"/>
  <c r="J205" i="2" s="1"/>
  <c r="E205" i="2"/>
  <c r="B394" i="2"/>
  <c r="D394" i="2"/>
  <c r="A395" i="2"/>
  <c r="D396" i="5"/>
  <c r="A397" i="5"/>
  <c r="B396" i="5"/>
  <c r="F205" i="5"/>
  <c r="G205" i="5" s="1"/>
  <c r="I205" i="5" s="1"/>
  <c r="C206" i="5" s="1"/>
  <c r="A398" i="5" l="1"/>
  <c r="B397" i="5"/>
  <c r="D397" i="5"/>
  <c r="E206" i="5"/>
  <c r="H206" i="5"/>
  <c r="J206" i="5" s="1"/>
  <c r="D395" i="2"/>
  <c r="A396" i="2"/>
  <c r="B395" i="2"/>
  <c r="F205" i="2"/>
  <c r="G205" i="2" s="1"/>
  <c r="I205" i="2" s="1"/>
  <c r="C206" i="2" s="1"/>
  <c r="E206" i="2" l="1"/>
  <c r="H206" i="2"/>
  <c r="J206" i="2" s="1"/>
  <c r="F206" i="5"/>
  <c r="G206" i="5" s="1"/>
  <c r="I206" i="5" s="1"/>
  <c r="C207" i="5" s="1"/>
  <c r="B396" i="2"/>
  <c r="D396" i="2"/>
  <c r="A397" i="2"/>
  <c r="B398" i="5"/>
  <c r="A399" i="5"/>
  <c r="D398" i="5"/>
  <c r="D397" i="2" l="1"/>
  <c r="A398" i="2"/>
  <c r="B397" i="2"/>
  <c r="H207" i="5"/>
  <c r="J207" i="5" s="1"/>
  <c r="E207" i="5"/>
  <c r="F206" i="2"/>
  <c r="G206" i="2" s="1"/>
  <c r="I206" i="2" s="1"/>
  <c r="C207" i="2" s="1"/>
  <c r="D399" i="5"/>
  <c r="A400" i="5"/>
  <c r="B399" i="5"/>
  <c r="H207" i="2" l="1"/>
  <c r="J207" i="2" s="1"/>
  <c r="E207" i="2"/>
  <c r="B400" i="5"/>
  <c r="D400" i="5"/>
  <c r="A401" i="5"/>
  <c r="F207" i="5"/>
  <c r="G207" i="5" s="1"/>
  <c r="I207" i="5" s="1"/>
  <c r="C208" i="5" s="1"/>
  <c r="B398" i="2"/>
  <c r="A399" i="2"/>
  <c r="D398" i="2"/>
  <c r="H208" i="5" l="1"/>
  <c r="J208" i="5" s="1"/>
  <c r="E208" i="5"/>
  <c r="D401" i="5"/>
  <c r="A402" i="5"/>
  <c r="B401" i="5"/>
  <c r="D399" i="2"/>
  <c r="A400" i="2"/>
  <c r="B399" i="2"/>
  <c r="F207" i="2"/>
  <c r="G207" i="2" s="1"/>
  <c r="I207" i="2" s="1"/>
  <c r="C208" i="2" s="1"/>
  <c r="H208" i="2" l="1"/>
  <c r="J208" i="2" s="1"/>
  <c r="E208" i="2"/>
  <c r="F208" i="5"/>
  <c r="G208" i="5" s="1"/>
  <c r="I208" i="5" s="1"/>
  <c r="C209" i="5" s="1"/>
  <c r="B402" i="5"/>
  <c r="D402" i="5"/>
  <c r="A403" i="5"/>
  <c r="B400" i="2"/>
  <c r="D400" i="2"/>
  <c r="A401" i="2"/>
  <c r="D403" i="5" l="1"/>
  <c r="A404" i="5"/>
  <c r="B403" i="5"/>
  <c r="H209" i="5"/>
  <c r="J209" i="5" s="1"/>
  <c r="E209" i="5"/>
  <c r="F208" i="2"/>
  <c r="G208" i="2" s="1"/>
  <c r="I208" i="2" s="1"/>
  <c r="C209" i="2" s="1"/>
  <c r="D401" i="2"/>
  <c r="A402" i="2"/>
  <c r="B401" i="2"/>
  <c r="H209" i="2" l="1"/>
  <c r="J209" i="2" s="1"/>
  <c r="E209" i="2"/>
  <c r="B402" i="2"/>
  <c r="A403" i="2"/>
  <c r="D402" i="2"/>
  <c r="F209" i="5"/>
  <c r="G209" i="5" s="1"/>
  <c r="I209" i="5" s="1"/>
  <c r="C210" i="5" s="1"/>
  <c r="B404" i="5"/>
  <c r="D404" i="5"/>
  <c r="A405" i="5"/>
  <c r="E210" i="5" l="1"/>
  <c r="H210" i="5"/>
  <c r="J210" i="5" s="1"/>
  <c r="D405" i="5"/>
  <c r="A406" i="5"/>
  <c r="B405" i="5"/>
  <c r="D403" i="2"/>
  <c r="A404" i="2"/>
  <c r="B403" i="2"/>
  <c r="F209" i="2"/>
  <c r="G209" i="2" s="1"/>
  <c r="I209" i="2" s="1"/>
  <c r="C210" i="2" s="1"/>
  <c r="H210" i="2" l="1"/>
  <c r="J210" i="2" s="1"/>
  <c r="E210" i="2"/>
  <c r="B406" i="5"/>
  <c r="A407" i="5"/>
  <c r="D406" i="5"/>
  <c r="B404" i="2"/>
  <c r="D404" i="2"/>
  <c r="A405" i="2"/>
  <c r="F210" i="5"/>
  <c r="G210" i="5" s="1"/>
  <c r="I210" i="5" s="1"/>
  <c r="C211" i="5" s="1"/>
  <c r="H211" i="5" l="1"/>
  <c r="J211" i="5" s="1"/>
  <c r="E211" i="5"/>
  <c r="F210" i="2"/>
  <c r="G210" i="2" s="1"/>
  <c r="I210" i="2" s="1"/>
  <c r="C211" i="2" s="1"/>
  <c r="D405" i="2"/>
  <c r="A406" i="2"/>
  <c r="B405" i="2"/>
  <c r="D407" i="5"/>
  <c r="A408" i="5"/>
  <c r="B407" i="5"/>
  <c r="B408" i="5" l="1"/>
  <c r="D408" i="5"/>
  <c r="A409" i="5"/>
  <c r="B406" i="2"/>
  <c r="A407" i="2"/>
  <c r="D406" i="2"/>
  <c r="H211" i="2"/>
  <c r="J211" i="2" s="1"/>
  <c r="E211" i="2"/>
  <c r="F211" i="5"/>
  <c r="G211" i="5" s="1"/>
  <c r="I211" i="5" s="1"/>
  <c r="C212" i="5" s="1"/>
  <c r="H212" i="5" l="1"/>
  <c r="J212" i="5" s="1"/>
  <c r="E212" i="5"/>
  <c r="F211" i="2"/>
  <c r="G211" i="2" s="1"/>
  <c r="I211" i="2" s="1"/>
  <c r="C212" i="2" s="1"/>
  <c r="D409" i="5"/>
  <c r="A410" i="5"/>
  <c r="B409" i="5"/>
  <c r="D407" i="2"/>
  <c r="A408" i="2"/>
  <c r="B407" i="2"/>
  <c r="E212" i="2" l="1"/>
  <c r="H212" i="2"/>
  <c r="J212" i="2" s="1"/>
  <c r="B408" i="2"/>
  <c r="D408" i="2"/>
  <c r="A409" i="2"/>
  <c r="B410" i="5"/>
  <c r="D410" i="5"/>
  <c r="A411" i="5"/>
  <c r="F212" i="5"/>
  <c r="G212" i="5" s="1"/>
  <c r="I212" i="5" s="1"/>
  <c r="C213" i="5" s="1"/>
  <c r="H213" i="5" l="1"/>
  <c r="J213" i="5" s="1"/>
  <c r="E213" i="5"/>
  <c r="D411" i="5"/>
  <c r="A412" i="5"/>
  <c r="B411" i="5"/>
  <c r="D409" i="2"/>
  <c r="A410" i="2"/>
  <c r="B409" i="2"/>
  <c r="F212" i="2"/>
  <c r="G212" i="2" s="1"/>
  <c r="I212" i="2" s="1"/>
  <c r="C213" i="2" s="1"/>
  <c r="H213" i="2" l="1"/>
  <c r="J213" i="2" s="1"/>
  <c r="E213" i="2"/>
  <c r="B412" i="5"/>
  <c r="D412" i="5"/>
  <c r="A413" i="5"/>
  <c r="B410" i="2"/>
  <c r="A411" i="2"/>
  <c r="D410" i="2"/>
  <c r="F213" i="5"/>
  <c r="G213" i="5" s="1"/>
  <c r="I213" i="5" s="1"/>
  <c r="C214" i="5" s="1"/>
  <c r="H214" i="5" l="1"/>
  <c r="J214" i="5" s="1"/>
  <c r="E214" i="5"/>
  <c r="F213" i="2"/>
  <c r="G213" i="2" s="1"/>
  <c r="I213" i="2" s="1"/>
  <c r="C214" i="2" s="1"/>
  <c r="D411" i="2"/>
  <c r="A412" i="2"/>
  <c r="B411" i="2"/>
  <c r="D413" i="5"/>
  <c r="A414" i="5"/>
  <c r="B413" i="5"/>
  <c r="H214" i="2" l="1"/>
  <c r="J214" i="2" s="1"/>
  <c r="E214" i="2"/>
  <c r="F214" i="5"/>
  <c r="G214" i="5" s="1"/>
  <c r="I214" i="5" s="1"/>
  <c r="C215" i="5" s="1"/>
  <c r="B412" i="2"/>
  <c r="D412" i="2"/>
  <c r="A413" i="2"/>
  <c r="B414" i="5"/>
  <c r="A415" i="5"/>
  <c r="D414" i="5"/>
  <c r="H215" i="5" l="1"/>
  <c r="J215" i="5" s="1"/>
  <c r="E215" i="5"/>
  <c r="F214" i="2"/>
  <c r="G214" i="2" s="1"/>
  <c r="I214" i="2" s="1"/>
  <c r="C215" i="2" s="1"/>
  <c r="D413" i="2"/>
  <c r="A414" i="2"/>
  <c r="B413" i="2"/>
  <c r="D415" i="5"/>
  <c r="A416" i="5"/>
  <c r="B415" i="5"/>
  <c r="H215" i="2" l="1"/>
  <c r="J215" i="2" s="1"/>
  <c r="E215" i="2"/>
  <c r="B416" i="5"/>
  <c r="D416" i="5"/>
  <c r="A417" i="5"/>
  <c r="F215" i="5"/>
  <c r="G215" i="5" s="1"/>
  <c r="I215" i="5" s="1"/>
  <c r="C216" i="5" s="1"/>
  <c r="B414" i="2"/>
  <c r="A415" i="2"/>
  <c r="D414" i="2"/>
  <c r="H216" i="5" l="1"/>
  <c r="J216" i="5" s="1"/>
  <c r="E216" i="5"/>
  <c r="F215" i="2"/>
  <c r="G215" i="2" s="1"/>
  <c r="I215" i="2"/>
  <c r="C216" i="2" s="1"/>
  <c r="D415" i="2"/>
  <c r="A416" i="2"/>
  <c r="B415" i="2"/>
  <c r="D417" i="5"/>
  <c r="A418" i="5"/>
  <c r="B417" i="5"/>
  <c r="B418" i="5" l="1"/>
  <c r="D418" i="5"/>
  <c r="A419" i="5"/>
  <c r="H216" i="2"/>
  <c r="J216" i="2" s="1"/>
  <c r="E216" i="2"/>
  <c r="B416" i="2"/>
  <c r="D416" i="2"/>
  <c r="A417" i="2"/>
  <c r="F216" i="5"/>
  <c r="G216" i="5" s="1"/>
  <c r="I216" i="5" s="1"/>
  <c r="C217" i="5" s="1"/>
  <c r="H217" i="5" l="1"/>
  <c r="J217" i="5" s="1"/>
  <c r="E217" i="5"/>
  <c r="D417" i="2"/>
  <c r="A418" i="2"/>
  <c r="B417" i="2"/>
  <c r="D419" i="5"/>
  <c r="A420" i="5"/>
  <c r="B419" i="5"/>
  <c r="F216" i="2"/>
  <c r="G216" i="2" s="1"/>
  <c r="I216" i="2" s="1"/>
  <c r="C217" i="2" s="1"/>
  <c r="H217" i="2" l="1"/>
  <c r="J217" i="2" s="1"/>
  <c r="E217" i="2"/>
  <c r="B420" i="5"/>
  <c r="D420" i="5"/>
  <c r="A421" i="5"/>
  <c r="B418" i="2"/>
  <c r="A419" i="2"/>
  <c r="D418" i="2"/>
  <c r="F217" i="5"/>
  <c r="G217" i="5" s="1"/>
  <c r="I217" i="5"/>
  <c r="C218" i="5" s="1"/>
  <c r="F217" i="2" l="1"/>
  <c r="G217" i="2" s="1"/>
  <c r="I217" i="2" s="1"/>
  <c r="C218" i="2" s="1"/>
  <c r="D421" i="5"/>
  <c r="A422" i="5"/>
  <c r="B421" i="5"/>
  <c r="H218" i="5"/>
  <c r="J218" i="5" s="1"/>
  <c r="E218" i="5"/>
  <c r="D419" i="2"/>
  <c r="A420" i="2"/>
  <c r="B419" i="2"/>
  <c r="H218" i="2" l="1"/>
  <c r="J218" i="2" s="1"/>
  <c r="E218" i="2"/>
  <c r="F218" i="5"/>
  <c r="G218" i="5" s="1"/>
  <c r="I218" i="5" s="1"/>
  <c r="C219" i="5" s="1"/>
  <c r="B422" i="5"/>
  <c r="A423" i="5"/>
  <c r="D422" i="5"/>
  <c r="B420" i="2"/>
  <c r="D420" i="2"/>
  <c r="A421" i="2"/>
  <c r="D421" i="2" l="1"/>
  <c r="A422" i="2"/>
  <c r="B421" i="2"/>
  <c r="D423" i="5"/>
  <c r="A424" i="5"/>
  <c r="B423" i="5"/>
  <c r="H219" i="5"/>
  <c r="J219" i="5" s="1"/>
  <c r="E219" i="5"/>
  <c r="F218" i="2"/>
  <c r="G218" i="2" s="1"/>
  <c r="I218" i="2"/>
  <c r="C219" i="2" s="1"/>
  <c r="F219" i="5" l="1"/>
  <c r="G219" i="5" s="1"/>
  <c r="I219" i="5" s="1"/>
  <c r="C220" i="5" s="1"/>
  <c r="B424" i="5"/>
  <c r="D424" i="5"/>
  <c r="A425" i="5"/>
  <c r="B422" i="2"/>
  <c r="A423" i="2"/>
  <c r="D422" i="2"/>
  <c r="H219" i="2"/>
  <c r="J219" i="2" s="1"/>
  <c r="E219" i="2"/>
  <c r="H220" i="5" l="1"/>
  <c r="J220" i="5" s="1"/>
  <c r="E220" i="5"/>
  <c r="F219" i="2"/>
  <c r="G219" i="2" s="1"/>
  <c r="I219" i="2" s="1"/>
  <c r="C220" i="2" s="1"/>
  <c r="D423" i="2"/>
  <c r="A424" i="2"/>
  <c r="B423" i="2"/>
  <c r="D425" i="5"/>
  <c r="A426" i="5"/>
  <c r="B425" i="5"/>
  <c r="E220" i="2" l="1"/>
  <c r="H220" i="2"/>
  <c r="J220" i="2" s="1"/>
  <c r="B424" i="2"/>
  <c r="D424" i="2"/>
  <c r="A425" i="2"/>
  <c r="F220" i="5"/>
  <c r="G220" i="5" s="1"/>
  <c r="I220" i="5" s="1"/>
  <c r="C221" i="5" s="1"/>
  <c r="B426" i="5"/>
  <c r="D426" i="5"/>
  <c r="A427" i="5"/>
  <c r="D425" i="2" l="1"/>
  <c r="A426" i="2"/>
  <c r="B425" i="2"/>
  <c r="D427" i="5"/>
  <c r="A428" i="5"/>
  <c r="B427" i="5"/>
  <c r="F220" i="2"/>
  <c r="G220" i="2" s="1"/>
  <c r="I220" i="2" s="1"/>
  <c r="C221" i="2" s="1"/>
  <c r="H221" i="5"/>
  <c r="J221" i="5" s="1"/>
  <c r="E221" i="5"/>
  <c r="H221" i="2" l="1"/>
  <c r="J221" i="2" s="1"/>
  <c r="E221" i="2"/>
  <c r="B426" i="2"/>
  <c r="A427" i="2"/>
  <c r="D426" i="2"/>
  <c r="F221" i="5"/>
  <c r="G221" i="5" s="1"/>
  <c r="I221" i="5" s="1"/>
  <c r="C222" i="5" s="1"/>
  <c r="B428" i="5"/>
  <c r="D428" i="5"/>
  <c r="A429" i="5"/>
  <c r="H222" i="5" l="1"/>
  <c r="J222" i="5" s="1"/>
  <c r="E222" i="5"/>
  <c r="D429" i="5"/>
  <c r="A430" i="5"/>
  <c r="B429" i="5"/>
  <c r="D427" i="2"/>
  <c r="A428" i="2"/>
  <c r="B427" i="2"/>
  <c r="F221" i="2"/>
  <c r="G221" i="2" s="1"/>
  <c r="I221" i="2" s="1"/>
  <c r="C222" i="2" s="1"/>
  <c r="H222" i="2" l="1"/>
  <c r="J222" i="2" s="1"/>
  <c r="E222" i="2"/>
  <c r="F222" i="5"/>
  <c r="G222" i="5" s="1"/>
  <c r="I222" i="5" s="1"/>
  <c r="C223" i="5" s="1"/>
  <c r="B428" i="2"/>
  <c r="D428" i="2"/>
  <c r="A429" i="2"/>
  <c r="B430" i="5"/>
  <c r="A431" i="5"/>
  <c r="D430" i="5"/>
  <c r="E223" i="5" l="1"/>
  <c r="H223" i="5"/>
  <c r="J223" i="5" s="1"/>
  <c r="F222" i="2"/>
  <c r="G222" i="2" s="1"/>
  <c r="I222" i="2"/>
  <c r="C223" i="2" s="1"/>
  <c r="D431" i="5"/>
  <c r="A432" i="5"/>
  <c r="B431" i="5"/>
  <c r="D429" i="2"/>
  <c r="A430" i="2"/>
  <c r="B429" i="2"/>
  <c r="H223" i="2" l="1"/>
  <c r="J223" i="2" s="1"/>
  <c r="E223" i="2"/>
  <c r="B430" i="2"/>
  <c r="A431" i="2"/>
  <c r="D430" i="2"/>
  <c r="B432" i="5"/>
  <c r="D432" i="5"/>
  <c r="A433" i="5"/>
  <c r="F223" i="5"/>
  <c r="G223" i="5" s="1"/>
  <c r="I223" i="5" s="1"/>
  <c r="C224" i="5" s="1"/>
  <c r="H224" i="5" l="1"/>
  <c r="J224" i="5" s="1"/>
  <c r="E224" i="5"/>
  <c r="D431" i="2"/>
  <c r="A432" i="2"/>
  <c r="B431" i="2"/>
  <c r="F223" i="2"/>
  <c r="G223" i="2" s="1"/>
  <c r="I223" i="2" s="1"/>
  <c r="C224" i="2" s="1"/>
  <c r="D433" i="5"/>
  <c r="A434" i="5"/>
  <c r="B433" i="5"/>
  <c r="B432" i="2" l="1"/>
  <c r="D432" i="2"/>
  <c r="A433" i="2"/>
  <c r="B434" i="5"/>
  <c r="D434" i="5"/>
  <c r="A435" i="5"/>
  <c r="H224" i="2"/>
  <c r="J224" i="2" s="1"/>
  <c r="E224" i="2"/>
  <c r="F224" i="5"/>
  <c r="G224" i="5" s="1"/>
  <c r="I224" i="5" s="1"/>
  <c r="C225" i="5" s="1"/>
  <c r="H225" i="5" l="1"/>
  <c r="J225" i="5" s="1"/>
  <c r="E225" i="5"/>
  <c r="D435" i="5"/>
  <c r="A436" i="5"/>
  <c r="B435" i="5"/>
  <c r="F224" i="2"/>
  <c r="G224" i="2" s="1"/>
  <c r="I224" i="2" s="1"/>
  <c r="C225" i="2" s="1"/>
  <c r="D433" i="2"/>
  <c r="A434" i="2"/>
  <c r="B433" i="2"/>
  <c r="B434" i="2" l="1"/>
  <c r="A435" i="2"/>
  <c r="D434" i="2"/>
  <c r="B436" i="5"/>
  <c r="D436" i="5"/>
  <c r="A437" i="5"/>
  <c r="H225" i="2"/>
  <c r="J225" i="2" s="1"/>
  <c r="E225" i="2"/>
  <c r="F225" i="5"/>
  <c r="G225" i="5" s="1"/>
  <c r="I225" i="5" s="1"/>
  <c r="C226" i="5" s="1"/>
  <c r="F225" i="2" l="1"/>
  <c r="G225" i="2" s="1"/>
  <c r="I225" i="2" s="1"/>
  <c r="C226" i="2" s="1"/>
  <c r="E226" i="5"/>
  <c r="H226" i="5"/>
  <c r="J226" i="5" s="1"/>
  <c r="D437" i="5"/>
  <c r="A438" i="5"/>
  <c r="B437" i="5"/>
  <c r="D435" i="2"/>
  <c r="A436" i="2"/>
  <c r="B435" i="2"/>
  <c r="H226" i="2" l="1"/>
  <c r="J226" i="2" s="1"/>
  <c r="E226" i="2"/>
  <c r="F226" i="5"/>
  <c r="G226" i="5" s="1"/>
  <c r="I226" i="5" s="1"/>
  <c r="C227" i="5" s="1"/>
  <c r="B438" i="5"/>
  <c r="A439" i="5"/>
  <c r="D438" i="5"/>
  <c r="B436" i="2"/>
  <c r="D436" i="2"/>
  <c r="A437" i="2"/>
  <c r="E227" i="5" l="1"/>
  <c r="H227" i="5"/>
  <c r="J227" i="5" s="1"/>
  <c r="F226" i="2"/>
  <c r="G226" i="2" s="1"/>
  <c r="I226" i="2" s="1"/>
  <c r="C227" i="2" s="1"/>
  <c r="D437" i="2"/>
  <c r="A438" i="2"/>
  <c r="B437" i="2"/>
  <c r="D439" i="5"/>
  <c r="A440" i="5"/>
  <c r="B439" i="5"/>
  <c r="H227" i="2" l="1"/>
  <c r="J227" i="2" s="1"/>
  <c r="E227" i="2"/>
  <c r="F227" i="5"/>
  <c r="G227" i="5" s="1"/>
  <c r="I227" i="5" s="1"/>
  <c r="C228" i="5" s="1"/>
  <c r="B440" i="5"/>
  <c r="D440" i="5"/>
  <c r="A441" i="5"/>
  <c r="B438" i="2"/>
  <c r="A439" i="2"/>
  <c r="D438" i="2"/>
  <c r="H228" i="5" l="1"/>
  <c r="J228" i="5" s="1"/>
  <c r="E228" i="5"/>
  <c r="D441" i="5"/>
  <c r="A442" i="5"/>
  <c r="B441" i="5"/>
  <c r="D439" i="2"/>
  <c r="A440" i="2"/>
  <c r="B439" i="2"/>
  <c r="F227" i="2"/>
  <c r="G227" i="2" s="1"/>
  <c r="I227" i="2" s="1"/>
  <c r="C228" i="2" s="1"/>
  <c r="H228" i="2" l="1"/>
  <c r="J228" i="2" s="1"/>
  <c r="E228" i="2"/>
  <c r="B442" i="5"/>
  <c r="D442" i="5"/>
  <c r="A443" i="5"/>
  <c r="B440" i="2"/>
  <c r="D440" i="2"/>
  <c r="A441" i="2"/>
  <c r="F228" i="5"/>
  <c r="G228" i="5" s="1"/>
  <c r="I228" i="5" s="1"/>
  <c r="C229" i="5" s="1"/>
  <c r="H229" i="5" l="1"/>
  <c r="J229" i="5" s="1"/>
  <c r="E229" i="5"/>
  <c r="D443" i="5"/>
  <c r="A444" i="5"/>
  <c r="B443" i="5"/>
  <c r="F228" i="2"/>
  <c r="G228" i="2" s="1"/>
  <c r="I228" i="2" s="1"/>
  <c r="C229" i="2" s="1"/>
  <c r="D441" i="2"/>
  <c r="A442" i="2"/>
  <c r="B441" i="2"/>
  <c r="H229" i="2" l="1"/>
  <c r="J229" i="2" s="1"/>
  <c r="E229" i="2"/>
  <c r="B442" i="2"/>
  <c r="A443" i="2"/>
  <c r="D442" i="2"/>
  <c r="B444" i="5"/>
  <c r="D444" i="5"/>
  <c r="A445" i="5"/>
  <c r="F229" i="5"/>
  <c r="G229" i="5" s="1"/>
  <c r="I229" i="5" s="1"/>
  <c r="C230" i="5" s="1"/>
  <c r="D445" i="5" l="1"/>
  <c r="A446" i="5"/>
  <c r="B445" i="5"/>
  <c r="H230" i="5"/>
  <c r="J230" i="5" s="1"/>
  <c r="E230" i="5"/>
  <c r="D443" i="2"/>
  <c r="A444" i="2"/>
  <c r="B443" i="2"/>
  <c r="F229" i="2"/>
  <c r="G229" i="2" s="1"/>
  <c r="I229" i="2" s="1"/>
  <c r="C230" i="2" s="1"/>
  <c r="F230" i="5" l="1"/>
  <c r="G230" i="5" s="1"/>
  <c r="I230" i="5" s="1"/>
  <c r="C231" i="5" s="1"/>
  <c r="B446" i="5"/>
  <c r="A447" i="5"/>
  <c r="D446" i="5"/>
  <c r="B444" i="2"/>
  <c r="D444" i="2"/>
  <c r="A445" i="2"/>
  <c r="H230" i="2"/>
  <c r="J230" i="2" s="1"/>
  <c r="E230" i="2"/>
  <c r="D445" i="2" l="1"/>
  <c r="A446" i="2"/>
  <c r="B445" i="2"/>
  <c r="F230" i="2"/>
  <c r="G230" i="2" s="1"/>
  <c r="I230" i="2" s="1"/>
  <c r="C231" i="2" s="1"/>
  <c r="H231" i="5"/>
  <c r="J231" i="5" s="1"/>
  <c r="E231" i="5"/>
  <c r="D447" i="5"/>
  <c r="B447" i="5"/>
  <c r="A448" i="5"/>
  <c r="H231" i="2" l="1"/>
  <c r="J231" i="2" s="1"/>
  <c r="E231" i="2"/>
  <c r="B446" i="2"/>
  <c r="A447" i="2"/>
  <c r="D446" i="2"/>
  <c r="D448" i="5"/>
  <c r="B448" i="5"/>
  <c r="A449" i="5"/>
  <c r="F231" i="5"/>
  <c r="G231" i="5" s="1"/>
  <c r="I231" i="5" s="1"/>
  <c r="C232" i="5" s="1"/>
  <c r="H232" i="5" l="1"/>
  <c r="J232" i="5" s="1"/>
  <c r="E232" i="5"/>
  <c r="B449" i="5"/>
  <c r="D449" i="5"/>
  <c r="A450" i="5"/>
  <c r="D447" i="2"/>
  <c r="A448" i="2"/>
  <c r="B447" i="2"/>
  <c r="F231" i="2"/>
  <c r="G231" i="2" s="1"/>
  <c r="I231" i="2" s="1"/>
  <c r="C232" i="2" s="1"/>
  <c r="H232" i="2" l="1"/>
  <c r="J232" i="2" s="1"/>
  <c r="E232" i="2"/>
  <c r="F232" i="5"/>
  <c r="G232" i="5" s="1"/>
  <c r="I232" i="5" s="1"/>
  <c r="C233" i="5" s="1"/>
  <c r="B448" i="2"/>
  <c r="D448" i="2"/>
  <c r="A449" i="2"/>
  <c r="D450" i="5"/>
  <c r="A451" i="5"/>
  <c r="B450" i="5"/>
  <c r="H233" i="5" l="1"/>
  <c r="J233" i="5" s="1"/>
  <c r="E233" i="5"/>
  <c r="B451" i="5"/>
  <c r="A452" i="5"/>
  <c r="D451" i="5"/>
  <c r="D449" i="2"/>
  <c r="A450" i="2"/>
  <c r="B449" i="2"/>
  <c r="F232" i="2"/>
  <c r="G232" i="2" s="1"/>
  <c r="I232" i="2" s="1"/>
  <c r="C233" i="2" s="1"/>
  <c r="H233" i="2" l="1"/>
  <c r="J233" i="2" s="1"/>
  <c r="E233" i="2"/>
  <c r="B450" i="2"/>
  <c r="A451" i="2"/>
  <c r="D450" i="2"/>
  <c r="D452" i="5"/>
  <c r="A453" i="5"/>
  <c r="B452" i="5"/>
  <c r="F233" i="5"/>
  <c r="G233" i="5" s="1"/>
  <c r="I233" i="5" s="1"/>
  <c r="C234" i="5" s="1"/>
  <c r="H234" i="5" l="1"/>
  <c r="J234" i="5" s="1"/>
  <c r="E234" i="5"/>
  <c r="B453" i="5"/>
  <c r="D453" i="5"/>
  <c r="A454" i="5"/>
  <c r="D451" i="2"/>
  <c r="A452" i="2"/>
  <c r="B451" i="2"/>
  <c r="F233" i="2"/>
  <c r="G233" i="2" s="1"/>
  <c r="I233" i="2" s="1"/>
  <c r="C234" i="2" s="1"/>
  <c r="H234" i="2" l="1"/>
  <c r="J234" i="2" s="1"/>
  <c r="E234" i="2"/>
  <c r="B452" i="2"/>
  <c r="D452" i="2"/>
  <c r="A453" i="2"/>
  <c r="D454" i="5"/>
  <c r="A455" i="5"/>
  <c r="B454" i="5"/>
  <c r="F234" i="5"/>
  <c r="G234" i="5" s="1"/>
  <c r="I234" i="5" s="1"/>
  <c r="C235" i="5" s="1"/>
  <c r="H235" i="5" l="1"/>
  <c r="J235" i="5" s="1"/>
  <c r="E235" i="5"/>
  <c r="B455" i="5"/>
  <c r="D455" i="5"/>
  <c r="A456" i="5"/>
  <c r="F234" i="2"/>
  <c r="G234" i="2" s="1"/>
  <c r="I234" i="2" s="1"/>
  <c r="C235" i="2" s="1"/>
  <c r="D453" i="2"/>
  <c r="A454" i="2"/>
  <c r="B453" i="2"/>
  <c r="H235" i="2" l="1"/>
  <c r="J235" i="2" s="1"/>
  <c r="E235" i="2"/>
  <c r="B454" i="2"/>
  <c r="A455" i="2"/>
  <c r="D454" i="2"/>
  <c r="D456" i="5"/>
  <c r="A457" i="5"/>
  <c r="B456" i="5"/>
  <c r="F235" i="5"/>
  <c r="G235" i="5" s="1"/>
  <c r="I235" i="5" s="1"/>
  <c r="C236" i="5" s="1"/>
  <c r="E236" i="5" l="1"/>
  <c r="H236" i="5"/>
  <c r="J236" i="5" s="1"/>
  <c r="F235" i="2"/>
  <c r="G235" i="2" s="1"/>
  <c r="I235" i="2" s="1"/>
  <c r="C236" i="2" s="1"/>
  <c r="B457" i="5"/>
  <c r="D457" i="5"/>
  <c r="A458" i="5"/>
  <c r="D455" i="2"/>
  <c r="A456" i="2"/>
  <c r="B455" i="2"/>
  <c r="B456" i="2" l="1"/>
  <c r="D456" i="2"/>
  <c r="A457" i="2"/>
  <c r="F236" i="5"/>
  <c r="G236" i="5" s="1"/>
  <c r="I236" i="5" s="1"/>
  <c r="C237" i="5" s="1"/>
  <c r="H236" i="2"/>
  <c r="J236" i="2" s="1"/>
  <c r="E236" i="2"/>
  <c r="D458" i="5"/>
  <c r="A459" i="5"/>
  <c r="B458" i="5"/>
  <c r="E237" i="5" l="1"/>
  <c r="H237" i="5"/>
  <c r="J237" i="5" s="1"/>
  <c r="F236" i="2"/>
  <c r="G236" i="2" s="1"/>
  <c r="I236" i="2" s="1"/>
  <c r="C237" i="2" s="1"/>
  <c r="D457" i="2"/>
  <c r="A458" i="2"/>
  <c r="B457" i="2"/>
  <c r="B459" i="5"/>
  <c r="A460" i="5"/>
  <c r="D459" i="5"/>
  <c r="D460" i="5" l="1"/>
  <c r="A461" i="5"/>
  <c r="B460" i="5"/>
  <c r="F237" i="5"/>
  <c r="G237" i="5" s="1"/>
  <c r="I237" i="5" s="1"/>
  <c r="C238" i="5" s="1"/>
  <c r="H237" i="2"/>
  <c r="J237" i="2" s="1"/>
  <c r="E237" i="2"/>
  <c r="B458" i="2"/>
  <c r="A459" i="2"/>
  <c r="D458" i="2"/>
  <c r="E238" i="5" l="1"/>
  <c r="H238" i="5"/>
  <c r="J238" i="5" s="1"/>
  <c r="B461" i="5"/>
  <c r="D461" i="5"/>
  <c r="A462" i="5"/>
  <c r="F237" i="2"/>
  <c r="G237" i="2" s="1"/>
  <c r="I237" i="2" s="1"/>
  <c r="C238" i="2" s="1"/>
  <c r="D459" i="2"/>
  <c r="A460" i="2"/>
  <c r="B459" i="2"/>
  <c r="H238" i="2" l="1"/>
  <c r="J238" i="2" s="1"/>
  <c r="E238" i="2"/>
  <c r="B460" i="2"/>
  <c r="D460" i="2"/>
  <c r="A461" i="2"/>
  <c r="D462" i="5"/>
  <c r="A463" i="5"/>
  <c r="B462" i="5"/>
  <c r="F238" i="5"/>
  <c r="G238" i="5" s="1"/>
  <c r="I238" i="5" s="1"/>
  <c r="C239" i="5" s="1"/>
  <c r="B463" i="5" l="1"/>
  <c r="D463" i="5"/>
  <c r="A464" i="5"/>
  <c r="H239" i="5"/>
  <c r="J239" i="5" s="1"/>
  <c r="E239" i="5"/>
  <c r="D461" i="2"/>
  <c r="A462" i="2"/>
  <c r="B461" i="2"/>
  <c r="F238" i="2"/>
  <c r="G238" i="2" s="1"/>
  <c r="I238" i="2" s="1"/>
  <c r="C239" i="2" s="1"/>
  <c r="B462" i="2" l="1"/>
  <c r="A463" i="2"/>
  <c r="D462" i="2"/>
  <c r="E239" i="2"/>
  <c r="H239" i="2"/>
  <c r="J239" i="2" s="1"/>
  <c r="F239" i="5"/>
  <c r="G239" i="5" s="1"/>
  <c r="I239" i="5" s="1"/>
  <c r="C240" i="5" s="1"/>
  <c r="A465" i="5"/>
  <c r="D464" i="5"/>
  <c r="B464" i="5"/>
  <c r="A466" i="5" l="1"/>
  <c r="D465" i="5"/>
  <c r="B465" i="5"/>
  <c r="D463" i="2"/>
  <c r="A464" i="2"/>
  <c r="B463" i="2"/>
  <c r="F239" i="2"/>
  <c r="G239" i="2" s="1"/>
  <c r="I239" i="2" s="1"/>
  <c r="C240" i="2" s="1"/>
  <c r="H240" i="5"/>
  <c r="J240" i="5" s="1"/>
  <c r="E240" i="5"/>
  <c r="B464" i="2" l="1"/>
  <c r="D464" i="2"/>
  <c r="A465" i="2"/>
  <c r="E240" i="2"/>
  <c r="H240" i="2"/>
  <c r="J240" i="2" s="1"/>
  <c r="F240" i="5"/>
  <c r="G240" i="5" s="1"/>
  <c r="I240" i="5" s="1"/>
  <c r="C241" i="5" s="1"/>
  <c r="A467" i="5"/>
  <c r="D466" i="5"/>
  <c r="B466" i="5"/>
  <c r="A468" i="5" l="1"/>
  <c r="D467" i="5"/>
  <c r="B467" i="5"/>
  <c r="F240" i="2"/>
  <c r="G240" i="2" s="1"/>
  <c r="I240" i="2" s="1"/>
  <c r="C241" i="2" s="1"/>
  <c r="H241" i="5"/>
  <c r="J241" i="5" s="1"/>
  <c r="E241" i="5"/>
  <c r="D465" i="2"/>
  <c r="A466" i="2"/>
  <c r="B465" i="2"/>
  <c r="H241" i="2" l="1"/>
  <c r="J241" i="2" s="1"/>
  <c r="E241" i="2"/>
  <c r="B466" i="2"/>
  <c r="A467" i="2"/>
  <c r="D466" i="2"/>
  <c r="F241" i="5"/>
  <c r="G241" i="5" s="1"/>
  <c r="I241" i="5" s="1"/>
  <c r="C242" i="5" s="1"/>
  <c r="A469" i="5"/>
  <c r="D468" i="5"/>
  <c r="B468" i="5"/>
  <c r="H242" i="5" l="1"/>
  <c r="J242" i="5" s="1"/>
  <c r="E242" i="5"/>
  <c r="A470" i="5"/>
  <c r="B469" i="5"/>
  <c r="D469" i="5"/>
  <c r="D467" i="2"/>
  <c r="A468" i="2"/>
  <c r="B467" i="2"/>
  <c r="F241" i="2"/>
  <c r="G241" i="2" s="1"/>
  <c r="I241" i="2" s="1"/>
  <c r="C242" i="2" s="1"/>
  <c r="H242" i="2" l="1"/>
  <c r="J242" i="2" s="1"/>
  <c r="E242" i="2"/>
  <c r="B468" i="2"/>
  <c r="D468" i="2"/>
  <c r="A469" i="2"/>
  <c r="F242" i="5"/>
  <c r="G242" i="5" s="1"/>
  <c r="I242" i="5" s="1"/>
  <c r="C243" i="5" s="1"/>
  <c r="A471" i="5"/>
  <c r="D470" i="5"/>
  <c r="B470" i="5"/>
  <c r="H243" i="5" l="1"/>
  <c r="J243" i="5" s="1"/>
  <c r="E243" i="5"/>
  <c r="D469" i="2"/>
  <c r="A470" i="2"/>
  <c r="B469" i="2"/>
  <c r="F242" i="2"/>
  <c r="G242" i="2" s="1"/>
  <c r="I242" i="2" s="1"/>
  <c r="C243" i="2" s="1"/>
  <c r="A472" i="5"/>
  <c r="D471" i="5"/>
  <c r="B471" i="5"/>
  <c r="H243" i="2" l="1"/>
  <c r="J243" i="2" s="1"/>
  <c r="E243" i="2"/>
  <c r="A473" i="5"/>
  <c r="D472" i="5"/>
  <c r="B472" i="5"/>
  <c r="F243" i="5"/>
  <c r="G243" i="5" s="1"/>
  <c r="I243" i="5" s="1"/>
  <c r="C244" i="5" s="1"/>
  <c r="B470" i="2"/>
  <c r="A471" i="2"/>
  <c r="D470" i="2"/>
  <c r="H244" i="5" l="1"/>
  <c r="J244" i="5" s="1"/>
  <c r="E244" i="5"/>
  <c r="D471" i="2"/>
  <c r="A472" i="2"/>
  <c r="B471" i="2"/>
  <c r="F243" i="2"/>
  <c r="G243" i="2" s="1"/>
  <c r="I243" i="2" s="1"/>
  <c r="C244" i="2" s="1"/>
  <c r="A474" i="5"/>
  <c r="B473" i="5"/>
  <c r="D473" i="5"/>
  <c r="E244" i="2" l="1"/>
  <c r="H244" i="2"/>
  <c r="J244" i="2" s="1"/>
  <c r="A475" i="5"/>
  <c r="D474" i="5"/>
  <c r="B474" i="5"/>
  <c r="B472" i="2"/>
  <c r="D472" i="2"/>
  <c r="A473" i="2"/>
  <c r="F244" i="5"/>
  <c r="G244" i="5" s="1"/>
  <c r="I244" i="5"/>
  <c r="C245" i="5" s="1"/>
  <c r="A476" i="5" l="1"/>
  <c r="D475" i="5"/>
  <c r="B475" i="5"/>
  <c r="D473" i="2"/>
  <c r="A474" i="2"/>
  <c r="B473" i="2"/>
  <c r="H245" i="5"/>
  <c r="J245" i="5" s="1"/>
  <c r="E245" i="5"/>
  <c r="F244" i="2"/>
  <c r="G244" i="2" s="1"/>
  <c r="I244" i="2" s="1"/>
  <c r="C245" i="2" s="1"/>
  <c r="H245" i="2" l="1"/>
  <c r="J245" i="2" s="1"/>
  <c r="E245" i="2"/>
  <c r="F245" i="5"/>
  <c r="G245" i="5" s="1"/>
  <c r="I245" i="5" s="1"/>
  <c r="C246" i="5" s="1"/>
  <c r="B474" i="2"/>
  <c r="A475" i="2"/>
  <c r="D474" i="2"/>
  <c r="A477" i="5"/>
  <c r="D476" i="5"/>
  <c r="B476" i="5"/>
  <c r="H246" i="5" l="1"/>
  <c r="J246" i="5" s="1"/>
  <c r="E246" i="5"/>
  <c r="A478" i="5"/>
  <c r="B477" i="5"/>
  <c r="D477" i="5"/>
  <c r="D475" i="2"/>
  <c r="A476" i="2"/>
  <c r="B475" i="2"/>
  <c r="F245" i="2"/>
  <c r="G245" i="2" s="1"/>
  <c r="I245" i="2" s="1"/>
  <c r="C246" i="2" s="1"/>
  <c r="H246" i="2" l="1"/>
  <c r="J246" i="2" s="1"/>
  <c r="E246" i="2"/>
  <c r="B476" i="2"/>
  <c r="D476" i="2"/>
  <c r="A477" i="2"/>
  <c r="A479" i="5"/>
  <c r="D478" i="5"/>
  <c r="B478" i="5"/>
  <c r="F246" i="5"/>
  <c r="G246" i="5" s="1"/>
  <c r="I246" i="5" s="1"/>
  <c r="C247" i="5" s="1"/>
  <c r="E247" i="5" l="1"/>
  <c r="H247" i="5"/>
  <c r="J247" i="5" s="1"/>
  <c r="D477" i="2"/>
  <c r="A478" i="2"/>
  <c r="B477" i="2"/>
  <c r="A480" i="5"/>
  <c r="D479" i="5"/>
  <c r="B479" i="5"/>
  <c r="F246" i="2"/>
  <c r="G246" i="2" s="1"/>
  <c r="I246" i="2" s="1"/>
  <c r="C247" i="2" s="1"/>
  <c r="H247" i="2" l="1"/>
  <c r="J247" i="2" s="1"/>
  <c r="E247" i="2"/>
  <c r="A481" i="5"/>
  <c r="D480" i="5"/>
  <c r="B480" i="5"/>
  <c r="F247" i="5"/>
  <c r="G247" i="5" s="1"/>
  <c r="I247" i="5" s="1"/>
  <c r="C248" i="5" s="1"/>
  <c r="B478" i="2"/>
  <c r="A479" i="2"/>
  <c r="D478" i="2"/>
  <c r="H248" i="5" l="1"/>
  <c r="J248" i="5" s="1"/>
  <c r="E248" i="5"/>
  <c r="A482" i="5"/>
  <c r="B481" i="5"/>
  <c r="D481" i="5"/>
  <c r="D479" i="2"/>
  <c r="A480" i="2"/>
  <c r="B479" i="2"/>
  <c r="F247" i="2"/>
  <c r="G247" i="2" s="1"/>
  <c r="I247" i="2" s="1"/>
  <c r="C248" i="2" s="1"/>
  <c r="A483" i="5" l="1"/>
  <c r="D482" i="5"/>
  <c r="B482" i="5"/>
  <c r="E248" i="2"/>
  <c r="H248" i="2"/>
  <c r="J248" i="2" s="1"/>
  <c r="B480" i="2"/>
  <c r="D480" i="2"/>
  <c r="A481" i="2"/>
  <c r="F248" i="5"/>
  <c r="G248" i="5" s="1"/>
  <c r="I248" i="5" s="1"/>
  <c r="C249" i="5" s="1"/>
  <c r="A484" i="5" l="1"/>
  <c r="D483" i="5"/>
  <c r="B483" i="5"/>
  <c r="F248" i="2"/>
  <c r="G248" i="2" s="1"/>
  <c r="I248" i="2" s="1"/>
  <c r="C249" i="2" s="1"/>
  <c r="H249" i="5"/>
  <c r="J249" i="5" s="1"/>
  <c r="E249" i="5"/>
  <c r="D481" i="2"/>
  <c r="A482" i="2"/>
  <c r="B481" i="2"/>
  <c r="H249" i="2" l="1"/>
  <c r="J249" i="2" s="1"/>
  <c r="E249" i="2"/>
  <c r="B482" i="2"/>
  <c r="A483" i="2"/>
  <c r="D482" i="2"/>
  <c r="F249" i="5"/>
  <c r="G249" i="5" s="1"/>
  <c r="I249" i="5" s="1"/>
  <c r="C250" i="5" s="1"/>
  <c r="A485" i="5"/>
  <c r="D484" i="5"/>
  <c r="B484" i="5"/>
  <c r="E250" i="5" l="1"/>
  <c r="H250" i="5"/>
  <c r="J250" i="5" s="1"/>
  <c r="F249" i="2"/>
  <c r="G249" i="2" s="1"/>
  <c r="I249" i="2"/>
  <c r="C250" i="2" s="1"/>
  <c r="D483" i="2"/>
  <c r="A484" i="2"/>
  <c r="B483" i="2"/>
  <c r="A486" i="5"/>
  <c r="B485" i="5"/>
  <c r="D485" i="5"/>
  <c r="A487" i="5" l="1"/>
  <c r="D486" i="5"/>
  <c r="B486" i="5"/>
  <c r="B484" i="2"/>
  <c r="D484" i="2"/>
  <c r="A485" i="2"/>
  <c r="H250" i="2"/>
  <c r="J250" i="2" s="1"/>
  <c r="E250" i="2"/>
  <c r="F250" i="5"/>
  <c r="G250" i="5" s="1"/>
  <c r="I250" i="5" s="1"/>
  <c r="C251" i="5" s="1"/>
  <c r="H251" i="5" l="1"/>
  <c r="J251" i="5" s="1"/>
  <c r="E251" i="5"/>
  <c r="F250" i="2"/>
  <c r="G250" i="2" s="1"/>
  <c r="I250" i="2" s="1"/>
  <c r="C251" i="2" s="1"/>
  <c r="D485" i="2"/>
  <c r="A486" i="2"/>
  <c r="B485" i="2"/>
  <c r="A488" i="5"/>
  <c r="D487" i="5"/>
  <c r="B487" i="5"/>
  <c r="H251" i="2" l="1"/>
  <c r="J251" i="2" s="1"/>
  <c r="E251" i="2"/>
  <c r="B486" i="2"/>
  <c r="A487" i="2"/>
  <c r="D486" i="2"/>
  <c r="A489" i="5"/>
  <c r="D488" i="5"/>
  <c r="B488" i="5"/>
  <c r="F251" i="5"/>
  <c r="G251" i="5" s="1"/>
  <c r="I251" i="5" s="1"/>
  <c r="C252" i="5" s="1"/>
  <c r="H252" i="5" l="1"/>
  <c r="J252" i="5" s="1"/>
  <c r="E252" i="5"/>
  <c r="F251" i="2"/>
  <c r="G251" i="2" s="1"/>
  <c r="I251" i="2" s="1"/>
  <c r="C252" i="2" s="1"/>
  <c r="A490" i="5"/>
  <c r="B489" i="5"/>
  <c r="D489" i="5"/>
  <c r="D487" i="2"/>
  <c r="A488" i="2"/>
  <c r="B487" i="2"/>
  <c r="H252" i="2" l="1"/>
  <c r="J252" i="2" s="1"/>
  <c r="E252" i="2"/>
  <c r="F252" i="5"/>
  <c r="G252" i="5" s="1"/>
  <c r="I252" i="5"/>
  <c r="C253" i="5" s="1"/>
  <c r="B488" i="2"/>
  <c r="D488" i="2"/>
  <c r="A489" i="2"/>
  <c r="A491" i="5"/>
  <c r="D490" i="5"/>
  <c r="B490" i="5"/>
  <c r="H253" i="5" l="1"/>
  <c r="J253" i="5" s="1"/>
  <c r="E253" i="5"/>
  <c r="F252" i="2"/>
  <c r="G252" i="2" s="1"/>
  <c r="I252" i="2" s="1"/>
  <c r="C253" i="2" s="1"/>
  <c r="A492" i="5"/>
  <c r="D491" i="5"/>
  <c r="B491" i="5"/>
  <c r="D489" i="2"/>
  <c r="A490" i="2"/>
  <c r="B489" i="2"/>
  <c r="H253" i="2" l="1"/>
  <c r="J253" i="2" s="1"/>
  <c r="E253" i="2"/>
  <c r="F253" i="5"/>
  <c r="G253" i="5" s="1"/>
  <c r="I253" i="5" s="1"/>
  <c r="C254" i="5" s="1"/>
  <c r="A493" i="5"/>
  <c r="D492" i="5"/>
  <c r="B492" i="5"/>
  <c r="B490" i="2"/>
  <c r="A491" i="2"/>
  <c r="D490" i="2"/>
  <c r="E254" i="5" l="1"/>
  <c r="H254" i="5"/>
  <c r="J254" i="5" s="1"/>
  <c r="D491" i="2"/>
  <c r="A492" i="2"/>
  <c r="B491" i="2"/>
  <c r="A494" i="5"/>
  <c r="B493" i="5"/>
  <c r="D493" i="5"/>
  <c r="F253" i="2"/>
  <c r="G253" i="2" s="1"/>
  <c r="I253" i="2"/>
  <c r="C254" i="2" s="1"/>
  <c r="F254" i="5" l="1"/>
  <c r="G254" i="5" s="1"/>
  <c r="I254" i="5"/>
  <c r="C255" i="5" s="1"/>
  <c r="A495" i="5"/>
  <c r="D494" i="5"/>
  <c r="B494" i="5"/>
  <c r="H254" i="2"/>
  <c r="J254" i="2" s="1"/>
  <c r="E254" i="2"/>
  <c r="B492" i="2"/>
  <c r="D492" i="2"/>
  <c r="A493" i="2"/>
  <c r="A496" i="5" l="1"/>
  <c r="D495" i="5"/>
  <c r="B495" i="5"/>
  <c r="D493" i="2"/>
  <c r="A494" i="2"/>
  <c r="B493" i="2"/>
  <c r="E255" i="5"/>
  <c r="H255" i="5"/>
  <c r="J255" i="5" s="1"/>
  <c r="F254" i="2"/>
  <c r="G254" i="2" s="1"/>
  <c r="I254" i="2" s="1"/>
  <c r="C255" i="2" s="1"/>
  <c r="B494" i="2" l="1"/>
  <c r="A495" i="2"/>
  <c r="D494" i="2"/>
  <c r="A497" i="5"/>
  <c r="D496" i="5"/>
  <c r="B496" i="5"/>
  <c r="H255" i="2"/>
  <c r="J255" i="2" s="1"/>
  <c r="E255" i="2"/>
  <c r="F255" i="5"/>
  <c r="G255" i="5" s="1"/>
  <c r="I255" i="5" s="1"/>
  <c r="C256" i="5" s="1"/>
  <c r="B497" i="5" l="1"/>
  <c r="D497" i="5"/>
  <c r="F255" i="2"/>
  <c r="G255" i="2" s="1"/>
  <c r="I255" i="2" s="1"/>
  <c r="C256" i="2" s="1"/>
  <c r="H256" i="5"/>
  <c r="J256" i="5" s="1"/>
  <c r="E256" i="5"/>
  <c r="D495" i="2"/>
  <c r="A496" i="2"/>
  <c r="B495" i="2"/>
  <c r="F256" i="5" l="1"/>
  <c r="G256" i="5" s="1"/>
  <c r="I256" i="5" s="1"/>
  <c r="C257" i="5" s="1"/>
  <c r="B496" i="2"/>
  <c r="D496" i="2"/>
  <c r="A497" i="2"/>
  <c r="H256" i="2"/>
  <c r="J256" i="2" s="1"/>
  <c r="E256" i="2"/>
  <c r="H257" i="5" l="1"/>
  <c r="J257" i="5" s="1"/>
  <c r="E257" i="5"/>
  <c r="F256" i="2"/>
  <c r="G256" i="2" s="1"/>
  <c r="I256" i="2" s="1"/>
  <c r="C257" i="2" s="1"/>
  <c r="D497" i="2"/>
  <c r="B497" i="2"/>
  <c r="H257" i="2" l="1"/>
  <c r="J257" i="2" s="1"/>
  <c r="E257" i="2"/>
  <c r="F257" i="5"/>
  <c r="G257" i="5" s="1"/>
  <c r="I257" i="5" s="1"/>
  <c r="C258" i="5" s="1"/>
  <c r="H258" i="5" l="1"/>
  <c r="J258" i="5" s="1"/>
  <c r="E258" i="5"/>
  <c r="F257" i="2"/>
  <c r="G257" i="2" s="1"/>
  <c r="I257" i="2" s="1"/>
  <c r="C258" i="2" s="1"/>
  <c r="H258" i="2" l="1"/>
  <c r="J258" i="2" s="1"/>
  <c r="E258" i="2"/>
  <c r="F258" i="5"/>
  <c r="G258" i="5" s="1"/>
  <c r="I258" i="5"/>
  <c r="C259" i="5" s="1"/>
  <c r="F258" i="2" l="1"/>
  <c r="G258" i="2" s="1"/>
  <c r="I258" i="2" s="1"/>
  <c r="C259" i="2" s="1"/>
  <c r="H259" i="5"/>
  <c r="J259" i="5" s="1"/>
  <c r="E259" i="5"/>
  <c r="H259" i="2" l="1"/>
  <c r="J259" i="2" s="1"/>
  <c r="E259" i="2"/>
  <c r="F259" i="5"/>
  <c r="G259" i="5" s="1"/>
  <c r="I259" i="5" s="1"/>
  <c r="C260" i="5" s="1"/>
  <c r="H260" i="5" l="1"/>
  <c r="J260" i="5" s="1"/>
  <c r="E260" i="5"/>
  <c r="F259" i="2"/>
  <c r="G259" i="2" s="1"/>
  <c r="I259" i="2"/>
  <c r="C260" i="2" s="1"/>
  <c r="E260" i="2" l="1"/>
  <c r="H260" i="2"/>
  <c r="J260" i="2" s="1"/>
  <c r="F260" i="5"/>
  <c r="G260" i="5" s="1"/>
  <c r="I260" i="5" s="1"/>
  <c r="C261" i="5" s="1"/>
  <c r="E261" i="5" l="1"/>
  <c r="H261" i="5"/>
  <c r="J261" i="5" s="1"/>
  <c r="F260" i="2"/>
  <c r="G260" i="2" s="1"/>
  <c r="I260" i="2" s="1"/>
  <c r="C261" i="2" s="1"/>
  <c r="H261" i="2" l="1"/>
  <c r="J261" i="2" s="1"/>
  <c r="E261" i="2"/>
  <c r="F261" i="5"/>
  <c r="G261" i="5" s="1"/>
  <c r="I261" i="5"/>
  <c r="C262" i="5" s="1"/>
  <c r="H262" i="5" l="1"/>
  <c r="J262" i="5" s="1"/>
  <c r="E262" i="5"/>
  <c r="F261" i="2"/>
  <c r="G261" i="2" s="1"/>
  <c r="I261" i="2" s="1"/>
  <c r="C262" i="2" s="1"/>
  <c r="E262" i="2" l="1"/>
  <c r="H262" i="2"/>
  <c r="J262" i="2" s="1"/>
  <c r="F262" i="5"/>
  <c r="G262" i="5" s="1"/>
  <c r="I262" i="5" s="1"/>
  <c r="C263" i="5" s="1"/>
  <c r="H263" i="5" l="1"/>
  <c r="J263" i="5" s="1"/>
  <c r="E263" i="5"/>
  <c r="F262" i="2"/>
  <c r="G262" i="2" s="1"/>
  <c r="I262" i="2"/>
  <c r="C263" i="2" s="1"/>
  <c r="E263" i="2" l="1"/>
  <c r="H263" i="2"/>
  <c r="J263" i="2" s="1"/>
  <c r="F263" i="5"/>
  <c r="G263" i="5" s="1"/>
  <c r="I263" i="5"/>
  <c r="C264" i="5" s="1"/>
  <c r="H264" i="5" l="1"/>
  <c r="J264" i="5" s="1"/>
  <c r="E264" i="5"/>
  <c r="F263" i="2"/>
  <c r="G263" i="2" s="1"/>
  <c r="I263" i="2"/>
  <c r="C264" i="2" s="1"/>
  <c r="H264" i="2" l="1"/>
  <c r="J264" i="2" s="1"/>
  <c r="E264" i="2"/>
  <c r="F264" i="5"/>
  <c r="G264" i="5" s="1"/>
  <c r="I264" i="5" s="1"/>
  <c r="C265" i="5" s="1"/>
  <c r="H265" i="5" l="1"/>
  <c r="J265" i="5" s="1"/>
  <c r="E265" i="5"/>
  <c r="F264" i="2"/>
  <c r="G264" i="2" s="1"/>
  <c r="I264" i="2" s="1"/>
  <c r="C265" i="2" s="1"/>
  <c r="H265" i="2" l="1"/>
  <c r="J265" i="2" s="1"/>
  <c r="E265" i="2"/>
  <c r="F265" i="5"/>
  <c r="G265" i="5" s="1"/>
  <c r="I265" i="5"/>
  <c r="C266" i="5" s="1"/>
  <c r="H266" i="5" l="1"/>
  <c r="J266" i="5" s="1"/>
  <c r="E266" i="5"/>
  <c r="F265" i="2"/>
  <c r="G265" i="2" s="1"/>
  <c r="I265" i="2"/>
  <c r="C266" i="2" s="1"/>
  <c r="H266" i="2" l="1"/>
  <c r="J266" i="2" s="1"/>
  <c r="E266" i="2"/>
  <c r="F266" i="5"/>
  <c r="G266" i="5" s="1"/>
  <c r="I266" i="5" s="1"/>
  <c r="C267" i="5" s="1"/>
  <c r="H267" i="5" l="1"/>
  <c r="J267" i="5" s="1"/>
  <c r="E267" i="5"/>
  <c r="F266" i="2"/>
  <c r="G266" i="2" s="1"/>
  <c r="I266" i="2"/>
  <c r="C267" i="2" s="1"/>
  <c r="H267" i="2" l="1"/>
  <c r="J267" i="2" s="1"/>
  <c r="E267" i="2"/>
  <c r="F267" i="5"/>
  <c r="G267" i="5" s="1"/>
  <c r="I267" i="5" s="1"/>
  <c r="C268" i="5" s="1"/>
  <c r="E268" i="5" l="1"/>
  <c r="H268" i="5"/>
  <c r="J268" i="5" s="1"/>
  <c r="F267" i="2"/>
  <c r="G267" i="2" s="1"/>
  <c r="I267" i="2" s="1"/>
  <c r="C268" i="2" s="1"/>
  <c r="H268" i="2" l="1"/>
  <c r="J268" i="2" s="1"/>
  <c r="E268" i="2"/>
  <c r="F268" i="5"/>
  <c r="G268" i="5" s="1"/>
  <c r="I268" i="5" s="1"/>
  <c r="C269" i="5" s="1"/>
  <c r="H269" i="5" l="1"/>
  <c r="J269" i="5" s="1"/>
  <c r="E269" i="5"/>
  <c r="F268" i="2"/>
  <c r="G268" i="2" s="1"/>
  <c r="I268" i="2"/>
  <c r="C269" i="2" s="1"/>
  <c r="H269" i="2" l="1"/>
  <c r="J269" i="2" s="1"/>
  <c r="E269" i="2"/>
  <c r="F269" i="5"/>
  <c r="G269" i="5" s="1"/>
  <c r="I269" i="5" s="1"/>
  <c r="C270" i="5" s="1"/>
  <c r="F269" i="2" l="1"/>
  <c r="G269" i="2" s="1"/>
  <c r="I269" i="2" s="1"/>
  <c r="C270" i="2" s="1"/>
  <c r="H270" i="5"/>
  <c r="J270" i="5" s="1"/>
  <c r="E270" i="5"/>
  <c r="E270" i="2" l="1"/>
  <c r="H270" i="2"/>
  <c r="J270" i="2" s="1"/>
  <c r="F270" i="5"/>
  <c r="G270" i="5" s="1"/>
  <c r="I270" i="5" s="1"/>
  <c r="C271" i="5" s="1"/>
  <c r="E271" i="5" l="1"/>
  <c r="H271" i="5"/>
  <c r="J271" i="5" s="1"/>
  <c r="F270" i="2"/>
  <c r="G270" i="2" s="1"/>
  <c r="I270" i="2"/>
  <c r="C271" i="2" s="1"/>
  <c r="H271" i="2" l="1"/>
  <c r="J271" i="2" s="1"/>
  <c r="E271" i="2"/>
  <c r="F271" i="5"/>
  <c r="G271" i="5" s="1"/>
  <c r="I271" i="5"/>
  <c r="C272" i="5" s="1"/>
  <c r="F271" i="2" l="1"/>
  <c r="G271" i="2" s="1"/>
  <c r="I271" i="2" s="1"/>
  <c r="C272" i="2" s="1"/>
  <c r="H272" i="5"/>
  <c r="J272" i="5" s="1"/>
  <c r="E272" i="5"/>
  <c r="H272" i="2" l="1"/>
  <c r="J272" i="2" s="1"/>
  <c r="E272" i="2"/>
  <c r="F272" i="5"/>
  <c r="G272" i="5" s="1"/>
  <c r="I272" i="5" s="1"/>
  <c r="C273" i="5" s="1"/>
  <c r="F272" i="2" l="1"/>
  <c r="G272" i="2" s="1"/>
  <c r="I272" i="2" s="1"/>
  <c r="C273" i="2" s="1"/>
  <c r="H273" i="5"/>
  <c r="J273" i="5" s="1"/>
  <c r="E273" i="5"/>
  <c r="H273" i="2" l="1"/>
  <c r="J273" i="2" s="1"/>
  <c r="E273" i="2"/>
  <c r="F273" i="5"/>
  <c r="G273" i="5" s="1"/>
  <c r="I273" i="5" s="1"/>
  <c r="C274" i="5" s="1"/>
  <c r="E274" i="5" l="1"/>
  <c r="H274" i="5"/>
  <c r="J274" i="5" s="1"/>
  <c r="F273" i="2"/>
  <c r="G273" i="2" s="1"/>
  <c r="I273" i="2" s="1"/>
  <c r="C274" i="2" s="1"/>
  <c r="H274" i="2" l="1"/>
  <c r="J274" i="2" s="1"/>
  <c r="E274" i="2"/>
  <c r="F274" i="5"/>
  <c r="G274" i="5" s="1"/>
  <c r="I274" i="5" s="1"/>
  <c r="C275" i="5" s="1"/>
  <c r="E275" i="5" l="1"/>
  <c r="H275" i="5"/>
  <c r="J275" i="5" s="1"/>
  <c r="F274" i="2"/>
  <c r="G274" i="2" s="1"/>
  <c r="I274" i="2" s="1"/>
  <c r="C275" i="2" s="1"/>
  <c r="H275" i="2" l="1"/>
  <c r="J275" i="2" s="1"/>
  <c r="E275" i="2"/>
  <c r="F275" i="5"/>
  <c r="G275" i="5" s="1"/>
  <c r="I275" i="5" s="1"/>
  <c r="C276" i="5" s="1"/>
  <c r="F275" i="2" l="1"/>
  <c r="G275" i="2" s="1"/>
  <c r="I275" i="2" s="1"/>
  <c r="C276" i="2" s="1"/>
  <c r="H276" i="5"/>
  <c r="J276" i="5" s="1"/>
  <c r="E276" i="5"/>
  <c r="H276" i="2" l="1"/>
  <c r="J276" i="2" s="1"/>
  <c r="E276" i="2"/>
  <c r="F276" i="5"/>
  <c r="G276" i="5" s="1"/>
  <c r="I276" i="5" s="1"/>
  <c r="C277" i="5" s="1"/>
  <c r="H277" i="5" l="1"/>
  <c r="J277" i="5" s="1"/>
  <c r="E277" i="5"/>
  <c r="F276" i="2"/>
  <c r="G276" i="2" s="1"/>
  <c r="I276" i="2" s="1"/>
  <c r="C277" i="2" s="1"/>
  <c r="H277" i="2" l="1"/>
  <c r="J277" i="2" s="1"/>
  <c r="E277" i="2"/>
  <c r="F277" i="5"/>
  <c r="G277" i="5" s="1"/>
  <c r="I277" i="5" s="1"/>
  <c r="C278" i="5" s="1"/>
  <c r="H278" i="5" l="1"/>
  <c r="J278" i="5" s="1"/>
  <c r="E278" i="5"/>
  <c r="F277" i="2"/>
  <c r="G277" i="2" s="1"/>
  <c r="I277" i="2" s="1"/>
  <c r="C278" i="2" s="1"/>
  <c r="H278" i="2" l="1"/>
  <c r="J278" i="2" s="1"/>
  <c r="E278" i="2"/>
  <c r="F278" i="5"/>
  <c r="G278" i="5" s="1"/>
  <c r="I278" i="5" s="1"/>
  <c r="C279" i="5" s="1"/>
  <c r="E279" i="5" l="1"/>
  <c r="H279" i="5"/>
  <c r="J279" i="5" s="1"/>
  <c r="F278" i="2"/>
  <c r="G278" i="2" s="1"/>
  <c r="I278" i="2" s="1"/>
  <c r="C279" i="2" s="1"/>
  <c r="F279" i="5" l="1"/>
  <c r="G279" i="5" s="1"/>
  <c r="I279" i="5" s="1"/>
  <c r="C280" i="5" s="1"/>
  <c r="H279" i="2"/>
  <c r="J279" i="2" s="1"/>
  <c r="E279" i="2"/>
  <c r="H280" i="5" l="1"/>
  <c r="J280" i="5" s="1"/>
  <c r="E280" i="5"/>
  <c r="F279" i="2"/>
  <c r="G279" i="2" s="1"/>
  <c r="I279" i="2" s="1"/>
  <c r="C280" i="2" s="1"/>
  <c r="H280" i="2" l="1"/>
  <c r="J280" i="2" s="1"/>
  <c r="E280" i="2"/>
  <c r="I280" i="5"/>
  <c r="C281" i="5" s="1"/>
  <c r="F280" i="5"/>
  <c r="G280" i="5" s="1"/>
  <c r="F280" i="2" l="1"/>
  <c r="G280" i="2" s="1"/>
  <c r="I280" i="2" s="1"/>
  <c r="C281" i="2" s="1"/>
  <c r="E281" i="5"/>
  <c r="H281" i="5"/>
  <c r="J281" i="5" s="1"/>
  <c r="H281" i="2" l="1"/>
  <c r="J281" i="2" s="1"/>
  <c r="E281" i="2"/>
  <c r="F281" i="5"/>
  <c r="G281" i="5" s="1"/>
  <c r="I281" i="5" s="1"/>
  <c r="C282" i="5" s="1"/>
  <c r="H282" i="5" l="1"/>
  <c r="J282" i="5" s="1"/>
  <c r="E282" i="5"/>
  <c r="F281" i="2"/>
  <c r="G281" i="2" s="1"/>
  <c r="I281" i="2" s="1"/>
  <c r="C282" i="2" s="1"/>
  <c r="H282" i="2" l="1"/>
  <c r="J282" i="2" s="1"/>
  <c r="E282" i="2"/>
  <c r="F282" i="5"/>
  <c r="G282" i="5" s="1"/>
  <c r="I282" i="5" s="1"/>
  <c r="C283" i="5" s="1"/>
  <c r="H283" i="5" l="1"/>
  <c r="J283" i="5" s="1"/>
  <c r="E283" i="5"/>
  <c r="F282" i="2"/>
  <c r="G282" i="2" s="1"/>
  <c r="I282" i="2" s="1"/>
  <c r="C283" i="2" s="1"/>
  <c r="H283" i="2" l="1"/>
  <c r="J283" i="2" s="1"/>
  <c r="E283" i="2"/>
  <c r="F283" i="5"/>
  <c r="G283" i="5" s="1"/>
  <c r="I283" i="5"/>
  <c r="C284" i="5" s="1"/>
  <c r="H284" i="5" l="1"/>
  <c r="J284" i="5" s="1"/>
  <c r="E284" i="5"/>
  <c r="F283" i="2"/>
  <c r="G283" i="2" s="1"/>
  <c r="I283" i="2"/>
  <c r="C284" i="2" s="1"/>
  <c r="F284" i="5" l="1"/>
  <c r="G284" i="5" s="1"/>
  <c r="I284" i="5" s="1"/>
  <c r="C285" i="5" s="1"/>
  <c r="H284" i="2"/>
  <c r="J284" i="2" s="1"/>
  <c r="E284" i="2"/>
  <c r="H285" i="5" l="1"/>
  <c r="J285" i="5" s="1"/>
  <c r="E285" i="5"/>
  <c r="F284" i="2"/>
  <c r="G284" i="2" s="1"/>
  <c r="I284" i="2" s="1"/>
  <c r="C285" i="2" s="1"/>
  <c r="H285" i="2" l="1"/>
  <c r="J285" i="2" s="1"/>
  <c r="E285" i="2"/>
  <c r="F285" i="5"/>
  <c r="G285" i="5" s="1"/>
  <c r="I285" i="5" s="1"/>
  <c r="C286" i="5" s="1"/>
  <c r="E286" i="5" l="1"/>
  <c r="H286" i="5"/>
  <c r="J286" i="5" s="1"/>
  <c r="F285" i="2"/>
  <c r="G285" i="2" s="1"/>
  <c r="I285" i="2" s="1"/>
  <c r="C286" i="2" s="1"/>
  <c r="H286" i="2" l="1"/>
  <c r="J286" i="2" s="1"/>
  <c r="E286" i="2"/>
  <c r="F286" i="5"/>
  <c r="G286" i="5" s="1"/>
  <c r="I286" i="5" s="1"/>
  <c r="C287" i="5" s="1"/>
  <c r="H287" i="5" l="1"/>
  <c r="J287" i="5" s="1"/>
  <c r="E287" i="5"/>
  <c r="F286" i="2"/>
  <c r="G286" i="2" s="1"/>
  <c r="I286" i="2" s="1"/>
  <c r="C287" i="2" s="1"/>
  <c r="H287" i="2" l="1"/>
  <c r="J287" i="2" s="1"/>
  <c r="E287" i="2"/>
  <c r="F287" i="5"/>
  <c r="G287" i="5" s="1"/>
  <c r="I287" i="5" s="1"/>
  <c r="C288" i="5" s="1"/>
  <c r="H288" i="5" l="1"/>
  <c r="J288" i="5" s="1"/>
  <c r="E288" i="5"/>
  <c r="F287" i="2"/>
  <c r="G287" i="2" s="1"/>
  <c r="I287" i="2" s="1"/>
  <c r="C288" i="2" s="1"/>
  <c r="H288" i="2" l="1"/>
  <c r="J288" i="2" s="1"/>
  <c r="E288" i="2"/>
  <c r="F288" i="5"/>
  <c r="G288" i="5" s="1"/>
  <c r="I288" i="5" s="1"/>
  <c r="C289" i="5" s="1"/>
  <c r="H289" i="5" l="1"/>
  <c r="J289" i="5" s="1"/>
  <c r="E289" i="5"/>
  <c r="F288" i="2"/>
  <c r="G288" i="2" s="1"/>
  <c r="I288" i="2" s="1"/>
  <c r="C289" i="2" s="1"/>
  <c r="H289" i="2" l="1"/>
  <c r="J289" i="2" s="1"/>
  <c r="E289" i="2"/>
  <c r="F289" i="5"/>
  <c r="G289" i="5" s="1"/>
  <c r="I289" i="5" s="1"/>
  <c r="C290" i="5" s="1"/>
  <c r="E290" i="5" l="1"/>
  <c r="H290" i="5"/>
  <c r="J290" i="5" s="1"/>
  <c r="F289" i="2"/>
  <c r="G289" i="2" s="1"/>
  <c r="I289" i="2" s="1"/>
  <c r="C290" i="2" s="1"/>
  <c r="H290" i="2" l="1"/>
  <c r="J290" i="2" s="1"/>
  <c r="E290" i="2"/>
  <c r="F290" i="5"/>
  <c r="G290" i="5" s="1"/>
  <c r="I290" i="5" s="1"/>
  <c r="C291" i="5" s="1"/>
  <c r="H291" i="5" l="1"/>
  <c r="J291" i="5" s="1"/>
  <c r="E291" i="5"/>
  <c r="F290" i="2"/>
  <c r="G290" i="2" s="1"/>
  <c r="I290" i="2" s="1"/>
  <c r="C291" i="2" s="1"/>
  <c r="H291" i="2" l="1"/>
  <c r="J291" i="2" s="1"/>
  <c r="E291" i="2"/>
  <c r="F291" i="5"/>
  <c r="G291" i="5" s="1"/>
  <c r="I291" i="5" s="1"/>
  <c r="C292" i="5" s="1"/>
  <c r="H292" i="5" l="1"/>
  <c r="J292" i="5" s="1"/>
  <c r="E292" i="5"/>
  <c r="F291" i="2"/>
  <c r="G291" i="2" s="1"/>
  <c r="I291" i="2" s="1"/>
  <c r="C292" i="2" s="1"/>
  <c r="H292" i="2" l="1"/>
  <c r="J292" i="2" s="1"/>
  <c r="E292" i="2"/>
  <c r="F292" i="5"/>
  <c r="G292" i="5" s="1"/>
  <c r="I292" i="5" s="1"/>
  <c r="C293" i="5" s="1"/>
  <c r="H293" i="5" l="1"/>
  <c r="J293" i="5" s="1"/>
  <c r="E293" i="5"/>
  <c r="F292" i="2"/>
  <c r="G292" i="2" s="1"/>
  <c r="I292" i="2" s="1"/>
  <c r="C293" i="2" s="1"/>
  <c r="H293" i="2" l="1"/>
  <c r="J293" i="2" s="1"/>
  <c r="E293" i="2"/>
  <c r="F293" i="5"/>
  <c r="G293" i="5" s="1"/>
  <c r="I293" i="5"/>
  <c r="C294" i="5" s="1"/>
  <c r="F293" i="2" l="1"/>
  <c r="G293" i="2" s="1"/>
  <c r="I293" i="2" s="1"/>
  <c r="C294" i="2" s="1"/>
  <c r="H294" i="5"/>
  <c r="J294" i="5" s="1"/>
  <c r="E294" i="5"/>
  <c r="H294" i="2" l="1"/>
  <c r="J294" i="2" s="1"/>
  <c r="E294" i="2"/>
  <c r="F294" i="5"/>
  <c r="G294" i="5" s="1"/>
  <c r="I294" i="5" s="1"/>
  <c r="C295" i="5" s="1"/>
  <c r="H295" i="5" l="1"/>
  <c r="J295" i="5" s="1"/>
  <c r="E295" i="5"/>
  <c r="F294" i="2"/>
  <c r="G294" i="2" s="1"/>
  <c r="I294" i="2" s="1"/>
  <c r="C295" i="2" s="1"/>
  <c r="E295" i="2" l="1"/>
  <c r="H295" i="2"/>
  <c r="J295" i="2" s="1"/>
  <c r="F295" i="5"/>
  <c r="G295" i="5" s="1"/>
  <c r="I295" i="5"/>
  <c r="C296" i="5" s="1"/>
  <c r="F295" i="2" l="1"/>
  <c r="G295" i="2" s="1"/>
  <c r="I295" i="2"/>
  <c r="C296" i="2" s="1"/>
  <c r="H296" i="5"/>
  <c r="J296" i="5" s="1"/>
  <c r="E296" i="5"/>
  <c r="H296" i="2" l="1"/>
  <c r="J296" i="2" s="1"/>
  <c r="E296" i="2"/>
  <c r="F296" i="5"/>
  <c r="G296" i="5" s="1"/>
  <c r="I296" i="5" s="1"/>
  <c r="C297" i="5" s="1"/>
  <c r="F296" i="2" l="1"/>
  <c r="G296" i="2" s="1"/>
  <c r="I296" i="2" s="1"/>
  <c r="C297" i="2" s="1"/>
  <c r="E297" i="5"/>
  <c r="H297" i="5"/>
  <c r="J297" i="5" s="1"/>
  <c r="H297" i="2" l="1"/>
  <c r="J297" i="2" s="1"/>
  <c r="E297" i="2"/>
  <c r="F297" i="5"/>
  <c r="G297" i="5" s="1"/>
  <c r="I297" i="5" s="1"/>
  <c r="C298" i="5" s="1"/>
  <c r="H298" i="5" l="1"/>
  <c r="J298" i="5" s="1"/>
  <c r="E298" i="5"/>
  <c r="F297" i="2"/>
  <c r="G297" i="2" s="1"/>
  <c r="I297" i="2" s="1"/>
  <c r="C298" i="2" s="1"/>
  <c r="H298" i="2" l="1"/>
  <c r="J298" i="2" s="1"/>
  <c r="E298" i="2"/>
  <c r="F298" i="5"/>
  <c r="G298" i="5" s="1"/>
  <c r="I298" i="5" s="1"/>
  <c r="C299" i="5" s="1"/>
  <c r="E299" i="5" l="1"/>
  <c r="H299" i="5"/>
  <c r="J299" i="5" s="1"/>
  <c r="F298" i="2"/>
  <c r="G298" i="2" s="1"/>
  <c r="I298" i="2" s="1"/>
  <c r="C299" i="2" s="1"/>
  <c r="E299" i="2" l="1"/>
  <c r="H299" i="2"/>
  <c r="J299" i="2" s="1"/>
  <c r="F299" i="5"/>
  <c r="G299" i="5" s="1"/>
  <c r="I299" i="5" s="1"/>
  <c r="C300" i="5" s="1"/>
  <c r="H300" i="5" l="1"/>
  <c r="J300" i="5" s="1"/>
  <c r="E300" i="5"/>
  <c r="F299" i="2"/>
  <c r="G299" i="2" s="1"/>
  <c r="I299" i="2" s="1"/>
  <c r="C300" i="2" s="1"/>
  <c r="E300" i="2" l="1"/>
  <c r="H300" i="2"/>
  <c r="J300" i="2" s="1"/>
  <c r="F300" i="5"/>
  <c r="G300" i="5" s="1"/>
  <c r="I300" i="5" s="1"/>
  <c r="C301" i="5" s="1"/>
  <c r="H301" i="5" l="1"/>
  <c r="J301" i="5" s="1"/>
  <c r="E301" i="5"/>
  <c r="F300" i="2"/>
  <c r="G300" i="2" s="1"/>
  <c r="I300" i="2" s="1"/>
  <c r="C301" i="2" s="1"/>
  <c r="H301" i="2" l="1"/>
  <c r="J301" i="2" s="1"/>
  <c r="E301" i="2"/>
  <c r="F301" i="5"/>
  <c r="G301" i="5" s="1"/>
  <c r="I301" i="5"/>
  <c r="C302" i="5" s="1"/>
  <c r="F301" i="2" l="1"/>
  <c r="G301" i="2" s="1"/>
  <c r="I301" i="2" s="1"/>
  <c r="C302" i="2" s="1"/>
  <c r="H302" i="5"/>
  <c r="J302" i="5" s="1"/>
  <c r="E302" i="5"/>
  <c r="H302" i="2" l="1"/>
  <c r="J302" i="2" s="1"/>
  <c r="E302" i="2"/>
  <c r="F302" i="5"/>
  <c r="G302" i="5" s="1"/>
  <c r="I302" i="5" s="1"/>
  <c r="C303" i="5" s="1"/>
  <c r="H303" i="5" l="1"/>
  <c r="J303" i="5" s="1"/>
  <c r="E303" i="5"/>
  <c r="F302" i="2"/>
  <c r="G302" i="2" s="1"/>
  <c r="I302" i="2" s="1"/>
  <c r="C303" i="2" s="1"/>
  <c r="H303" i="2" l="1"/>
  <c r="J303" i="2" s="1"/>
  <c r="E303" i="2"/>
  <c r="F303" i="5"/>
  <c r="G303" i="5" s="1"/>
  <c r="I303" i="5" s="1"/>
  <c r="C304" i="5" s="1"/>
  <c r="H304" i="5" l="1"/>
  <c r="J304" i="5" s="1"/>
  <c r="E304" i="5"/>
  <c r="F303" i="2"/>
  <c r="G303" i="2" s="1"/>
  <c r="I303" i="2" s="1"/>
  <c r="C304" i="2" s="1"/>
  <c r="E304" i="2" l="1"/>
  <c r="H304" i="2"/>
  <c r="J304" i="2" s="1"/>
  <c r="F304" i="5"/>
  <c r="G304" i="5" s="1"/>
  <c r="I304" i="5" s="1"/>
  <c r="C305" i="5" s="1"/>
  <c r="F304" i="2" l="1"/>
  <c r="G304" i="2" s="1"/>
  <c r="I304" i="2" s="1"/>
  <c r="C305" i="2" s="1"/>
  <c r="E305" i="5"/>
  <c r="H305" i="5"/>
  <c r="J305" i="5" s="1"/>
  <c r="H305" i="2" l="1"/>
  <c r="J305" i="2" s="1"/>
  <c r="E305" i="2"/>
  <c r="F305" i="5"/>
  <c r="G305" i="5" s="1"/>
  <c r="I305" i="5" s="1"/>
  <c r="C306" i="5" s="1"/>
  <c r="H306" i="5" l="1"/>
  <c r="J306" i="5" s="1"/>
  <c r="E306" i="5"/>
  <c r="F305" i="2"/>
  <c r="G305" i="2" s="1"/>
  <c r="I305" i="2" s="1"/>
  <c r="C306" i="2" s="1"/>
  <c r="H306" i="2" l="1"/>
  <c r="J306" i="2" s="1"/>
  <c r="E306" i="2"/>
  <c r="F306" i="5"/>
  <c r="G306" i="5" s="1"/>
  <c r="I306" i="5" s="1"/>
  <c r="C307" i="5" s="1"/>
  <c r="H307" i="5" l="1"/>
  <c r="J307" i="5" s="1"/>
  <c r="E307" i="5"/>
  <c r="F306" i="2"/>
  <c r="G306" i="2" s="1"/>
  <c r="I306" i="2" s="1"/>
  <c r="C307" i="2" s="1"/>
  <c r="E307" i="2" l="1"/>
  <c r="H307" i="2"/>
  <c r="J307" i="2" s="1"/>
  <c r="F307" i="5"/>
  <c r="G307" i="5" s="1"/>
  <c r="I307" i="5" s="1"/>
  <c r="C308" i="5" s="1"/>
  <c r="F307" i="2" l="1"/>
  <c r="G307" i="2" s="1"/>
  <c r="I307" i="2" s="1"/>
  <c r="C308" i="2" s="1"/>
  <c r="H308" i="5"/>
  <c r="J308" i="5" s="1"/>
  <c r="E308" i="5"/>
  <c r="H308" i="2" l="1"/>
  <c r="J308" i="2" s="1"/>
  <c r="E308" i="2"/>
  <c r="F308" i="5"/>
  <c r="G308" i="5" s="1"/>
  <c r="I308" i="5" s="1"/>
  <c r="C309" i="5" s="1"/>
  <c r="E309" i="5" l="1"/>
  <c r="H309" i="5"/>
  <c r="J309" i="5" s="1"/>
  <c r="F308" i="2"/>
  <c r="G308" i="2" s="1"/>
  <c r="I308" i="2" s="1"/>
  <c r="C309" i="2" s="1"/>
  <c r="F309" i="5" l="1"/>
  <c r="G309" i="5" s="1"/>
  <c r="I309" i="5" s="1"/>
  <c r="C310" i="5" s="1"/>
  <c r="H309" i="2"/>
  <c r="J309" i="2" s="1"/>
  <c r="E309" i="2"/>
  <c r="H310" i="5" l="1"/>
  <c r="J310" i="5" s="1"/>
  <c r="E310" i="5"/>
  <c r="F309" i="2"/>
  <c r="G309" i="2" s="1"/>
  <c r="I309" i="2" s="1"/>
  <c r="C310" i="2" s="1"/>
  <c r="H310" i="2" l="1"/>
  <c r="J310" i="2" s="1"/>
  <c r="E310" i="2"/>
  <c r="F310" i="5"/>
  <c r="G310" i="5" s="1"/>
  <c r="I310" i="5" s="1"/>
  <c r="C311" i="5" s="1"/>
  <c r="H311" i="5" l="1"/>
  <c r="J311" i="5" s="1"/>
  <c r="E311" i="5"/>
  <c r="F310" i="2"/>
  <c r="G310" i="2" s="1"/>
  <c r="I310" i="2" s="1"/>
  <c r="C311" i="2" s="1"/>
  <c r="H311" i="2" l="1"/>
  <c r="J311" i="2" s="1"/>
  <c r="E311" i="2"/>
  <c r="F311" i="5"/>
  <c r="G311" i="5" s="1"/>
  <c r="I311" i="5" s="1"/>
  <c r="C312" i="5" s="1"/>
  <c r="H312" i="5" l="1"/>
  <c r="J312" i="5" s="1"/>
  <c r="E312" i="5"/>
  <c r="F311" i="2"/>
  <c r="G311" i="2" s="1"/>
  <c r="I311" i="2" s="1"/>
  <c r="C312" i="2" s="1"/>
  <c r="H312" i="2" l="1"/>
  <c r="J312" i="2" s="1"/>
  <c r="E312" i="2"/>
  <c r="F312" i="5"/>
  <c r="G312" i="5" s="1"/>
  <c r="I312" i="5" s="1"/>
  <c r="C313" i="5" s="1"/>
  <c r="H313" i="5" l="1"/>
  <c r="J313" i="5" s="1"/>
  <c r="E313" i="5"/>
  <c r="F312" i="2"/>
  <c r="G312" i="2" s="1"/>
  <c r="I312" i="2" s="1"/>
  <c r="C313" i="2" s="1"/>
  <c r="H313" i="2" l="1"/>
  <c r="J313" i="2" s="1"/>
  <c r="E313" i="2"/>
  <c r="F313" i="5"/>
  <c r="G313" i="5" s="1"/>
  <c r="I313" i="5" s="1"/>
  <c r="C314" i="5" s="1"/>
  <c r="H314" i="5" l="1"/>
  <c r="J314" i="5" s="1"/>
  <c r="E314" i="5"/>
  <c r="F313" i="2"/>
  <c r="G313" i="2" s="1"/>
  <c r="I313" i="2" s="1"/>
  <c r="C314" i="2" s="1"/>
  <c r="E314" i="2" l="1"/>
  <c r="H314" i="2"/>
  <c r="J314" i="2" s="1"/>
  <c r="F314" i="5"/>
  <c r="G314" i="5" s="1"/>
  <c r="I314" i="5" s="1"/>
  <c r="C315" i="5" s="1"/>
  <c r="H315" i="5" l="1"/>
  <c r="J315" i="5" s="1"/>
  <c r="E315" i="5"/>
  <c r="F314" i="2"/>
  <c r="G314" i="2" s="1"/>
  <c r="I314" i="2" s="1"/>
  <c r="C315" i="2" s="1"/>
  <c r="H315" i="2" l="1"/>
  <c r="J315" i="2" s="1"/>
  <c r="E315" i="2"/>
  <c r="F315" i="5"/>
  <c r="G315" i="5" s="1"/>
  <c r="I315" i="5" s="1"/>
  <c r="C316" i="5" s="1"/>
  <c r="E316" i="5" l="1"/>
  <c r="H316" i="5"/>
  <c r="J316" i="5" s="1"/>
  <c r="F315" i="2"/>
  <c r="G315" i="2" s="1"/>
  <c r="I315" i="2" s="1"/>
  <c r="C316" i="2" s="1"/>
  <c r="H316" i="2" l="1"/>
  <c r="J316" i="2" s="1"/>
  <c r="E316" i="2"/>
  <c r="F316" i="5"/>
  <c r="G316" i="5" s="1"/>
  <c r="I316" i="5" s="1"/>
  <c r="C317" i="5" s="1"/>
  <c r="H317" i="5" l="1"/>
  <c r="J317" i="5" s="1"/>
  <c r="E317" i="5"/>
  <c r="F316" i="2"/>
  <c r="G316" i="2" s="1"/>
  <c r="I316" i="2" s="1"/>
  <c r="C317" i="2" s="1"/>
  <c r="H317" i="2" l="1"/>
  <c r="J317" i="2" s="1"/>
  <c r="E317" i="2"/>
  <c r="F317" i="5"/>
  <c r="G317" i="5" s="1"/>
  <c r="I317" i="5" s="1"/>
  <c r="C318" i="5" s="1"/>
  <c r="E318" i="5" l="1"/>
  <c r="H318" i="5"/>
  <c r="J318" i="5" s="1"/>
  <c r="F317" i="2"/>
  <c r="G317" i="2" s="1"/>
  <c r="I317" i="2" s="1"/>
  <c r="C318" i="2" s="1"/>
  <c r="F318" i="5" l="1"/>
  <c r="G318" i="5" s="1"/>
  <c r="I318" i="5" s="1"/>
  <c r="C319" i="5" s="1"/>
  <c r="H318" i="2"/>
  <c r="J318" i="2" s="1"/>
  <c r="E318" i="2"/>
  <c r="H319" i="5" l="1"/>
  <c r="J319" i="5" s="1"/>
  <c r="E319" i="5"/>
  <c r="F318" i="2"/>
  <c r="G318" i="2" s="1"/>
  <c r="I318" i="2" s="1"/>
  <c r="C319" i="2" s="1"/>
  <c r="H319" i="2" l="1"/>
  <c r="J319" i="2" s="1"/>
  <c r="E319" i="2"/>
  <c r="F319" i="5"/>
  <c r="G319" i="5" s="1"/>
  <c r="I319" i="5" s="1"/>
  <c r="C320" i="5" s="1"/>
  <c r="H320" i="5" l="1"/>
  <c r="J320" i="5" s="1"/>
  <c r="E320" i="5"/>
  <c r="F319" i="2"/>
  <c r="G319" i="2" s="1"/>
  <c r="I319" i="2" s="1"/>
  <c r="C320" i="2" s="1"/>
  <c r="H320" i="2" l="1"/>
  <c r="J320" i="2" s="1"/>
  <c r="E320" i="2"/>
  <c r="F320" i="5"/>
  <c r="G320" i="5" s="1"/>
  <c r="I320" i="5" s="1"/>
  <c r="C321" i="5" s="1"/>
  <c r="H321" i="5" l="1"/>
  <c r="J321" i="5" s="1"/>
  <c r="E321" i="5"/>
  <c r="F320" i="2"/>
  <c r="G320" i="2" s="1"/>
  <c r="I320" i="2" s="1"/>
  <c r="C321" i="2" s="1"/>
  <c r="H321" i="2" l="1"/>
  <c r="J321" i="2" s="1"/>
  <c r="E321" i="2"/>
  <c r="F321" i="5"/>
  <c r="G321" i="5" s="1"/>
  <c r="I321" i="5" s="1"/>
  <c r="C322" i="5" s="1"/>
  <c r="H322" i="5" l="1"/>
  <c r="J322" i="5" s="1"/>
  <c r="E322" i="5"/>
  <c r="F321" i="2"/>
  <c r="G321" i="2" s="1"/>
  <c r="I321" i="2" s="1"/>
  <c r="C322" i="2" s="1"/>
  <c r="H322" i="2" l="1"/>
  <c r="J322" i="2" s="1"/>
  <c r="E322" i="2"/>
  <c r="F322" i="5"/>
  <c r="G322" i="5" s="1"/>
  <c r="I322" i="5" s="1"/>
  <c r="C323" i="5" s="1"/>
  <c r="E323" i="5" l="1"/>
  <c r="H323" i="5"/>
  <c r="J323" i="5" s="1"/>
  <c r="F322" i="2"/>
  <c r="G322" i="2" s="1"/>
  <c r="I322" i="2" s="1"/>
  <c r="C323" i="2" s="1"/>
  <c r="H323" i="2" l="1"/>
  <c r="J323" i="2" s="1"/>
  <c r="E323" i="2"/>
  <c r="F323" i="5"/>
  <c r="G323" i="5" s="1"/>
  <c r="I323" i="5" s="1"/>
  <c r="C324" i="5" s="1"/>
  <c r="H324" i="5" l="1"/>
  <c r="J324" i="5" s="1"/>
  <c r="E324" i="5"/>
  <c r="F323" i="2"/>
  <c r="G323" i="2" s="1"/>
  <c r="I323" i="2" s="1"/>
  <c r="C324" i="2" s="1"/>
  <c r="H324" i="2" l="1"/>
  <c r="J324" i="2" s="1"/>
  <c r="E324" i="2"/>
  <c r="F324" i="5"/>
  <c r="G324" i="5" s="1"/>
  <c r="I324" i="5" s="1"/>
  <c r="C325" i="5" s="1"/>
  <c r="H325" i="5" l="1"/>
  <c r="J325" i="5" s="1"/>
  <c r="E325" i="5"/>
  <c r="F324" i="2"/>
  <c r="G324" i="2" s="1"/>
  <c r="I324" i="2" s="1"/>
  <c r="C325" i="2" s="1"/>
  <c r="H325" i="2" l="1"/>
  <c r="J325" i="2" s="1"/>
  <c r="E325" i="2"/>
  <c r="F325" i="5"/>
  <c r="G325" i="5" s="1"/>
  <c r="I325" i="5" s="1"/>
  <c r="C326" i="5" s="1"/>
  <c r="E326" i="5" l="1"/>
  <c r="H326" i="5"/>
  <c r="J326" i="5" s="1"/>
  <c r="F325" i="2"/>
  <c r="G325" i="2" s="1"/>
  <c r="I325" i="2"/>
  <c r="C326" i="2" s="1"/>
  <c r="H326" i="2" l="1"/>
  <c r="J326" i="2" s="1"/>
  <c r="E326" i="2"/>
  <c r="F326" i="5"/>
  <c r="G326" i="5" s="1"/>
  <c r="I326" i="5" s="1"/>
  <c r="C327" i="5" s="1"/>
  <c r="H327" i="5" l="1"/>
  <c r="J327" i="5" s="1"/>
  <c r="E327" i="5"/>
  <c r="F326" i="2"/>
  <c r="G326" i="2" s="1"/>
  <c r="I326" i="2" s="1"/>
  <c r="C327" i="2" s="1"/>
  <c r="H327" i="2" l="1"/>
  <c r="J327" i="2" s="1"/>
  <c r="E327" i="2"/>
  <c r="F327" i="5"/>
  <c r="G327" i="5" s="1"/>
  <c r="I327" i="5" s="1"/>
  <c r="C328" i="5" s="1"/>
  <c r="H328" i="5" l="1"/>
  <c r="J328" i="5" s="1"/>
  <c r="E328" i="5"/>
  <c r="F327" i="2"/>
  <c r="G327" i="2" s="1"/>
  <c r="I327" i="2" s="1"/>
  <c r="C328" i="2" s="1"/>
  <c r="E328" i="2" l="1"/>
  <c r="H328" i="2"/>
  <c r="J328" i="2" s="1"/>
  <c r="F328" i="5"/>
  <c r="G328" i="5" s="1"/>
  <c r="I328" i="5" s="1"/>
  <c r="C329" i="5" s="1"/>
  <c r="H329" i="5" l="1"/>
  <c r="J329" i="5" s="1"/>
  <c r="E329" i="5"/>
  <c r="F328" i="2"/>
  <c r="G328" i="2" s="1"/>
  <c r="I328" i="2" s="1"/>
  <c r="C329" i="2" s="1"/>
  <c r="H329" i="2" l="1"/>
  <c r="J329" i="2" s="1"/>
  <c r="E329" i="2"/>
  <c r="F329" i="5"/>
  <c r="G329" i="5" s="1"/>
  <c r="I329" i="5" s="1"/>
  <c r="C330" i="5" s="1"/>
  <c r="H330" i="5" l="1"/>
  <c r="J330" i="5" s="1"/>
  <c r="E330" i="5"/>
  <c r="F329" i="2"/>
  <c r="G329" i="2" s="1"/>
  <c r="I329" i="2" s="1"/>
  <c r="C330" i="2" s="1"/>
  <c r="H330" i="2" l="1"/>
  <c r="J330" i="2" s="1"/>
  <c r="E330" i="2"/>
  <c r="F330" i="5"/>
  <c r="G330" i="5" s="1"/>
  <c r="I330" i="5" s="1"/>
  <c r="C331" i="5" s="1"/>
  <c r="E331" i="5" l="1"/>
  <c r="H331" i="5"/>
  <c r="J331" i="5" s="1"/>
  <c r="F330" i="2"/>
  <c r="G330" i="2" s="1"/>
  <c r="I330" i="2" s="1"/>
  <c r="C331" i="2" s="1"/>
  <c r="H331" i="2" l="1"/>
  <c r="J331" i="2" s="1"/>
  <c r="E331" i="2"/>
  <c r="F331" i="5"/>
  <c r="G331" i="5" s="1"/>
  <c r="I331" i="5" s="1"/>
  <c r="C332" i="5" s="1"/>
  <c r="H332" i="5" l="1"/>
  <c r="J332" i="5" s="1"/>
  <c r="E332" i="5"/>
  <c r="F331" i="2"/>
  <c r="G331" i="2" s="1"/>
  <c r="I331" i="2" s="1"/>
  <c r="C332" i="2" s="1"/>
  <c r="H332" i="2" l="1"/>
  <c r="J332" i="2" s="1"/>
  <c r="E332" i="2"/>
  <c r="F332" i="5"/>
  <c r="G332" i="5" s="1"/>
  <c r="I332" i="5" s="1"/>
  <c r="C333" i="5" s="1"/>
  <c r="H333" i="5" l="1"/>
  <c r="J333" i="5" s="1"/>
  <c r="E333" i="5"/>
  <c r="F332" i="2"/>
  <c r="G332" i="2" s="1"/>
  <c r="I332" i="2" s="1"/>
  <c r="C333" i="2" s="1"/>
  <c r="F333" i="5" l="1"/>
  <c r="G333" i="5" s="1"/>
  <c r="I333" i="5" s="1"/>
  <c r="C334" i="5" s="1"/>
  <c r="H333" i="2"/>
  <c r="J333" i="2" s="1"/>
  <c r="E333" i="2"/>
  <c r="H334" i="5" l="1"/>
  <c r="J334" i="5" s="1"/>
  <c r="E334" i="5"/>
  <c r="F333" i="2"/>
  <c r="G333" i="2" s="1"/>
  <c r="I333" i="2" s="1"/>
  <c r="C334" i="2" s="1"/>
  <c r="H334" i="2" l="1"/>
  <c r="J334" i="2" s="1"/>
  <c r="E334" i="2"/>
  <c r="F334" i="5"/>
  <c r="G334" i="5" s="1"/>
  <c r="I334" i="5" s="1"/>
  <c r="C335" i="5" s="1"/>
  <c r="H335" i="5" l="1"/>
  <c r="J335" i="5" s="1"/>
  <c r="E335" i="5"/>
  <c r="F334" i="2"/>
  <c r="G334" i="2" s="1"/>
  <c r="I334" i="2" s="1"/>
  <c r="C335" i="2" s="1"/>
  <c r="H335" i="2" l="1"/>
  <c r="J335" i="2" s="1"/>
  <c r="E335" i="2"/>
  <c r="F335" i="5"/>
  <c r="G335" i="5" s="1"/>
  <c r="I335" i="5"/>
  <c r="C336" i="5" s="1"/>
  <c r="H336" i="5" l="1"/>
  <c r="J336" i="5" s="1"/>
  <c r="E336" i="5"/>
  <c r="F335" i="2"/>
  <c r="G335" i="2" s="1"/>
  <c r="I335" i="2" s="1"/>
  <c r="C336" i="2" s="1"/>
  <c r="H336" i="2" l="1"/>
  <c r="J336" i="2" s="1"/>
  <c r="E336" i="2"/>
  <c r="F336" i="5"/>
  <c r="G336" i="5" s="1"/>
  <c r="I336" i="5" s="1"/>
  <c r="C337" i="5" s="1"/>
  <c r="H337" i="5" l="1"/>
  <c r="J337" i="5" s="1"/>
  <c r="E337" i="5"/>
  <c r="F336" i="2"/>
  <c r="G336" i="2" s="1"/>
  <c r="I336" i="2" s="1"/>
  <c r="C337" i="2" s="1"/>
  <c r="H337" i="2" l="1"/>
  <c r="J337" i="2" s="1"/>
  <c r="E337" i="2"/>
  <c r="F337" i="5"/>
  <c r="G337" i="5" s="1"/>
  <c r="I337" i="5" s="1"/>
  <c r="C338" i="5" s="1"/>
  <c r="E338" i="5" l="1"/>
  <c r="H338" i="5"/>
  <c r="J338" i="5" s="1"/>
  <c r="F337" i="2"/>
  <c r="G337" i="2" s="1"/>
  <c r="I337" i="2"/>
  <c r="C338" i="2" s="1"/>
  <c r="H338" i="2" l="1"/>
  <c r="J338" i="2" s="1"/>
  <c r="E338" i="2"/>
  <c r="F338" i="5"/>
  <c r="G338" i="5" s="1"/>
  <c r="I338" i="5" s="1"/>
  <c r="C339" i="5" s="1"/>
  <c r="F338" i="2" l="1"/>
  <c r="G338" i="2" s="1"/>
  <c r="I338" i="2" s="1"/>
  <c r="C339" i="2" s="1"/>
  <c r="E339" i="5"/>
  <c r="H339" i="5"/>
  <c r="J339" i="5" s="1"/>
  <c r="H339" i="2" l="1"/>
  <c r="J339" i="2" s="1"/>
  <c r="E339" i="2"/>
  <c r="F339" i="5"/>
  <c r="G339" i="5" s="1"/>
  <c r="I339" i="5" s="1"/>
  <c r="C340" i="5" s="1"/>
  <c r="H340" i="5" l="1"/>
  <c r="J340" i="5" s="1"/>
  <c r="E340" i="5"/>
  <c r="F339" i="2"/>
  <c r="G339" i="2" s="1"/>
  <c r="I339" i="2" s="1"/>
  <c r="C340" i="2" s="1"/>
  <c r="H340" i="2" l="1"/>
  <c r="J340" i="2" s="1"/>
  <c r="E340" i="2"/>
  <c r="F340" i="5"/>
  <c r="G340" i="5" s="1"/>
  <c r="I340" i="5" s="1"/>
  <c r="C341" i="5" s="1"/>
  <c r="E341" i="5" l="1"/>
  <c r="H341" i="5"/>
  <c r="J341" i="5" s="1"/>
  <c r="F340" i="2"/>
  <c r="G340" i="2" s="1"/>
  <c r="I340" i="2" s="1"/>
  <c r="C341" i="2" s="1"/>
  <c r="H341" i="2" l="1"/>
  <c r="J341" i="2" s="1"/>
  <c r="E341" i="2"/>
  <c r="F341" i="5"/>
  <c r="G341" i="5" s="1"/>
  <c r="I341" i="5" s="1"/>
  <c r="C342" i="5" s="1"/>
  <c r="H342" i="5" l="1"/>
  <c r="J342" i="5" s="1"/>
  <c r="E342" i="5"/>
  <c r="F341" i="2"/>
  <c r="G341" i="2" s="1"/>
  <c r="I341" i="2" s="1"/>
  <c r="C342" i="2" s="1"/>
  <c r="E342" i="2" l="1"/>
  <c r="H342" i="2"/>
  <c r="J342" i="2" s="1"/>
  <c r="F342" i="5"/>
  <c r="G342" i="5" s="1"/>
  <c r="I342" i="5" s="1"/>
  <c r="C343" i="5" s="1"/>
  <c r="H343" i="5" l="1"/>
  <c r="J343" i="5" s="1"/>
  <c r="E343" i="5"/>
  <c r="F342" i="2"/>
  <c r="G342" i="2" s="1"/>
  <c r="I342" i="2" s="1"/>
  <c r="C343" i="2" s="1"/>
  <c r="H343" i="2" l="1"/>
  <c r="J343" i="2" s="1"/>
  <c r="E343" i="2"/>
  <c r="F343" i="5"/>
  <c r="G343" i="5" s="1"/>
  <c r="I343" i="5" s="1"/>
  <c r="C344" i="5" s="1"/>
  <c r="F343" i="2" l="1"/>
  <c r="G343" i="2" s="1"/>
  <c r="I343" i="2" s="1"/>
  <c r="C344" i="2" s="1"/>
  <c r="H344" i="5"/>
  <c r="J344" i="5" s="1"/>
  <c r="E344" i="5"/>
  <c r="E344" i="2" l="1"/>
  <c r="H344" i="2"/>
  <c r="J344" i="2" s="1"/>
  <c r="F344" i="5"/>
  <c r="G344" i="5" s="1"/>
  <c r="I344" i="5" s="1"/>
  <c r="C345" i="5" s="1"/>
  <c r="E345" i="5" l="1"/>
  <c r="H345" i="5"/>
  <c r="J345" i="5" s="1"/>
  <c r="F344" i="2"/>
  <c r="G344" i="2" s="1"/>
  <c r="I344" i="2" s="1"/>
  <c r="C345" i="2" s="1"/>
  <c r="H345" i="2" l="1"/>
  <c r="J345" i="2" s="1"/>
  <c r="E345" i="2"/>
  <c r="F345" i="5"/>
  <c r="G345" i="5" s="1"/>
  <c r="I345" i="5" s="1"/>
  <c r="C346" i="5" s="1"/>
  <c r="H346" i="5" l="1"/>
  <c r="J346" i="5" s="1"/>
  <c r="E346" i="5"/>
  <c r="F345" i="2"/>
  <c r="G345" i="2" s="1"/>
  <c r="I345" i="2" s="1"/>
  <c r="C346" i="2" s="1"/>
  <c r="F346" i="5" l="1"/>
  <c r="G346" i="5" s="1"/>
  <c r="I346" i="5" s="1"/>
  <c r="C347" i="5" s="1"/>
  <c r="H346" i="2"/>
  <c r="J346" i="2" s="1"/>
  <c r="E346" i="2"/>
  <c r="H347" i="5" l="1"/>
  <c r="J347" i="5" s="1"/>
  <c r="E347" i="5"/>
  <c r="F346" i="2"/>
  <c r="G346" i="2" s="1"/>
  <c r="I346" i="2" s="1"/>
  <c r="C347" i="2" s="1"/>
  <c r="E347" i="2" l="1"/>
  <c r="H347" i="2"/>
  <c r="J347" i="2" s="1"/>
  <c r="F347" i="5"/>
  <c r="G347" i="5" s="1"/>
  <c r="I347" i="5" s="1"/>
  <c r="C348" i="5" s="1"/>
  <c r="H348" i="5" l="1"/>
  <c r="J348" i="5" s="1"/>
  <c r="E348" i="5"/>
  <c r="F347" i="2"/>
  <c r="G347" i="2" s="1"/>
  <c r="I347" i="2" s="1"/>
  <c r="C348" i="2" s="1"/>
  <c r="H348" i="2" l="1"/>
  <c r="J348" i="2" s="1"/>
  <c r="E348" i="2"/>
  <c r="F348" i="5"/>
  <c r="G348" i="5" s="1"/>
  <c r="I348" i="5" s="1"/>
  <c r="C349" i="5" s="1"/>
  <c r="H349" i="5" l="1"/>
  <c r="J349" i="5" s="1"/>
  <c r="E349" i="5"/>
  <c r="F348" i="2"/>
  <c r="G348" i="2" s="1"/>
  <c r="I348" i="2" s="1"/>
  <c r="C349" i="2" s="1"/>
  <c r="H349" i="2" l="1"/>
  <c r="J349" i="2" s="1"/>
  <c r="E349" i="2"/>
  <c r="F349" i="5"/>
  <c r="G349" i="5" s="1"/>
  <c r="I349" i="5" s="1"/>
  <c r="C350" i="5" s="1"/>
  <c r="H350" i="5" l="1"/>
  <c r="J350" i="5" s="1"/>
  <c r="E350" i="5"/>
  <c r="F349" i="2"/>
  <c r="G349" i="2" s="1"/>
  <c r="I349" i="2" s="1"/>
  <c r="C350" i="2" s="1"/>
  <c r="H350" i="2" l="1"/>
  <c r="J350" i="2" s="1"/>
  <c r="E350" i="2"/>
  <c r="F350" i="5"/>
  <c r="G350" i="5" s="1"/>
  <c r="I350" i="5" s="1"/>
  <c r="C351" i="5" s="1"/>
  <c r="H351" i="5" l="1"/>
  <c r="J351" i="5" s="1"/>
  <c r="E351" i="5"/>
  <c r="F350" i="2"/>
  <c r="G350" i="2" s="1"/>
  <c r="I350" i="2" s="1"/>
  <c r="C351" i="2" s="1"/>
  <c r="H351" i="2" l="1"/>
  <c r="J351" i="2" s="1"/>
  <c r="E351" i="2"/>
  <c r="F351" i="5"/>
  <c r="G351" i="5" s="1"/>
  <c r="I351" i="5" s="1"/>
  <c r="C352" i="5" s="1"/>
  <c r="H352" i="5" l="1"/>
  <c r="J352" i="5" s="1"/>
  <c r="E352" i="5"/>
  <c r="F351" i="2"/>
  <c r="G351" i="2" s="1"/>
  <c r="I351" i="2" s="1"/>
  <c r="C352" i="2" s="1"/>
  <c r="H352" i="2" l="1"/>
  <c r="J352" i="2" s="1"/>
  <c r="E352" i="2"/>
  <c r="F352" i="5"/>
  <c r="G352" i="5" s="1"/>
  <c r="I352" i="5"/>
  <c r="C353" i="5" s="1"/>
  <c r="H353" i="5" l="1"/>
  <c r="J353" i="5" s="1"/>
  <c r="E353" i="5"/>
  <c r="F352" i="2"/>
  <c r="G352" i="2" s="1"/>
  <c r="I352" i="2" s="1"/>
  <c r="C353" i="2" s="1"/>
  <c r="H353" i="2" l="1"/>
  <c r="J353" i="2" s="1"/>
  <c r="E353" i="2"/>
  <c r="F353" i="5"/>
  <c r="G353" i="5" s="1"/>
  <c r="I353" i="5" s="1"/>
  <c r="C354" i="5" s="1"/>
  <c r="H354" i="5" l="1"/>
  <c r="J354" i="5" s="1"/>
  <c r="E354" i="5"/>
  <c r="F353" i="2"/>
  <c r="G353" i="2" s="1"/>
  <c r="I353" i="2" s="1"/>
  <c r="C354" i="2" s="1"/>
  <c r="H354" i="2" l="1"/>
  <c r="J354" i="2" s="1"/>
  <c r="E354" i="2"/>
  <c r="F354" i="5"/>
  <c r="G354" i="5" s="1"/>
  <c r="I354" i="5" s="1"/>
  <c r="C355" i="5" s="1"/>
  <c r="H355" i="5" l="1"/>
  <c r="J355" i="5" s="1"/>
  <c r="E355" i="5"/>
  <c r="F354" i="2"/>
  <c r="G354" i="2" s="1"/>
  <c r="I354" i="2" s="1"/>
  <c r="C355" i="2" s="1"/>
  <c r="E355" i="2" l="1"/>
  <c r="H355" i="2"/>
  <c r="J355" i="2" s="1"/>
  <c r="F355" i="5"/>
  <c r="G355" i="5" s="1"/>
  <c r="I355" i="5" s="1"/>
  <c r="C356" i="5" s="1"/>
  <c r="F355" i="2" l="1"/>
  <c r="G355" i="2" s="1"/>
  <c r="I355" i="2" s="1"/>
  <c r="C356" i="2" s="1"/>
  <c r="H356" i="5"/>
  <c r="J356" i="5" s="1"/>
  <c r="E356" i="5"/>
  <c r="F356" i="5" l="1"/>
  <c r="G356" i="5" s="1"/>
  <c r="I356" i="5" s="1"/>
  <c r="C357" i="5" s="1"/>
  <c r="H356" i="2"/>
  <c r="J356" i="2" s="1"/>
  <c r="E356" i="2"/>
  <c r="H357" i="5" l="1"/>
  <c r="J357" i="5" s="1"/>
  <c r="E357" i="5"/>
  <c r="F356" i="2"/>
  <c r="G356" i="2" s="1"/>
  <c r="I356" i="2" s="1"/>
  <c r="C357" i="2" s="1"/>
  <c r="F357" i="5" l="1"/>
  <c r="G357" i="5" s="1"/>
  <c r="I357" i="5"/>
  <c r="C358" i="5" s="1"/>
  <c r="H357" i="2"/>
  <c r="J357" i="2" s="1"/>
  <c r="E357" i="2"/>
  <c r="F357" i="2" l="1"/>
  <c r="G357" i="2" s="1"/>
  <c r="I357" i="2" s="1"/>
  <c r="C358" i="2" s="1"/>
  <c r="H358" i="5"/>
  <c r="J358" i="5" s="1"/>
  <c r="E358" i="5"/>
  <c r="H358" i="2" l="1"/>
  <c r="J358" i="2" s="1"/>
  <c r="E358" i="2"/>
  <c r="F358" i="5"/>
  <c r="G358" i="5" s="1"/>
  <c r="I358" i="5" s="1"/>
  <c r="C359" i="5" s="1"/>
  <c r="E359" i="5" l="1"/>
  <c r="H359" i="5"/>
  <c r="J359" i="5" s="1"/>
  <c r="F358" i="2"/>
  <c r="G358" i="2" s="1"/>
  <c r="I358" i="2" s="1"/>
  <c r="C359" i="2" s="1"/>
  <c r="H359" i="2" l="1"/>
  <c r="J359" i="2" s="1"/>
  <c r="E359" i="2"/>
  <c r="F359" i="5"/>
  <c r="G359" i="5" s="1"/>
  <c r="I359" i="5" s="1"/>
  <c r="C360" i="5" s="1"/>
  <c r="H360" i="5" l="1"/>
  <c r="J360" i="5" s="1"/>
  <c r="E360" i="5"/>
  <c r="F359" i="2"/>
  <c r="G359" i="2" s="1"/>
  <c r="I359" i="2" s="1"/>
  <c r="C360" i="2" s="1"/>
  <c r="F360" i="5" l="1"/>
  <c r="G360" i="5" s="1"/>
  <c r="I360" i="5" s="1"/>
  <c r="C361" i="5" s="1"/>
  <c r="H360" i="2"/>
  <c r="J360" i="2" s="1"/>
  <c r="E360" i="2"/>
  <c r="E361" i="5" l="1"/>
  <c r="H361" i="5"/>
  <c r="J361" i="5" s="1"/>
  <c r="F360" i="2"/>
  <c r="G360" i="2" s="1"/>
  <c r="I360" i="2" s="1"/>
  <c r="C361" i="2" s="1"/>
  <c r="H361" i="2" l="1"/>
  <c r="J361" i="2" s="1"/>
  <c r="E361" i="2"/>
  <c r="F361" i="5"/>
  <c r="G361" i="5" s="1"/>
  <c r="I361" i="5" s="1"/>
  <c r="C362" i="5" s="1"/>
  <c r="E362" i="5" l="1"/>
  <c r="H362" i="5"/>
  <c r="J362" i="5" s="1"/>
  <c r="F361" i="2"/>
  <c r="G361" i="2" s="1"/>
  <c r="I361" i="2" s="1"/>
  <c r="C362" i="2" s="1"/>
  <c r="F362" i="5" l="1"/>
  <c r="G362" i="5" s="1"/>
  <c r="I362" i="5" s="1"/>
  <c r="C363" i="5" s="1"/>
  <c r="H362" i="2"/>
  <c r="J362" i="2" s="1"/>
  <c r="E362" i="2"/>
  <c r="E363" i="5" l="1"/>
  <c r="H363" i="5"/>
  <c r="J363" i="5" s="1"/>
  <c r="F362" i="2"/>
  <c r="G362" i="2" s="1"/>
  <c r="I362" i="2" s="1"/>
  <c r="C363" i="2" s="1"/>
  <c r="H363" i="2" l="1"/>
  <c r="J363" i="2" s="1"/>
  <c r="E363" i="2"/>
  <c r="F363" i="5"/>
  <c r="G363" i="5" s="1"/>
  <c r="I363" i="5" s="1"/>
  <c r="C364" i="5" s="1"/>
  <c r="H364" i="5" l="1"/>
  <c r="J364" i="5" s="1"/>
  <c r="E364" i="5"/>
  <c r="F363" i="2"/>
  <c r="G363" i="2" s="1"/>
  <c r="I363" i="2" s="1"/>
  <c r="C364" i="2" s="1"/>
  <c r="H364" i="2" l="1"/>
  <c r="J364" i="2" s="1"/>
  <c r="E364" i="2"/>
  <c r="F364" i="5"/>
  <c r="G364" i="5" s="1"/>
  <c r="I364" i="5" s="1"/>
  <c r="C365" i="5" s="1"/>
  <c r="E365" i="5" l="1"/>
  <c r="H365" i="5"/>
  <c r="J365" i="5" s="1"/>
  <c r="F364" i="2"/>
  <c r="G364" i="2" s="1"/>
  <c r="I364" i="2" s="1"/>
  <c r="C365" i="2" s="1"/>
  <c r="H365" i="2" l="1"/>
  <c r="J365" i="2" s="1"/>
  <c r="E365" i="2"/>
  <c r="F365" i="5"/>
  <c r="G365" i="5" s="1"/>
  <c r="I365" i="5" s="1"/>
  <c r="C366" i="5" s="1"/>
  <c r="H366" i="5" l="1"/>
  <c r="J366" i="5" s="1"/>
  <c r="E366" i="5"/>
  <c r="F365" i="2"/>
  <c r="G365" i="2" s="1"/>
  <c r="I365" i="2" s="1"/>
  <c r="C366" i="2" s="1"/>
  <c r="H366" i="2" l="1"/>
  <c r="J366" i="2" s="1"/>
  <c r="E366" i="2"/>
  <c r="F366" i="5"/>
  <c r="G366" i="5" s="1"/>
  <c r="I366" i="5"/>
  <c r="C367" i="5" s="1"/>
  <c r="H367" i="5" l="1"/>
  <c r="J367" i="5" s="1"/>
  <c r="E367" i="5"/>
  <c r="F366" i="2"/>
  <c r="G366" i="2" s="1"/>
  <c r="I366" i="2" s="1"/>
  <c r="C367" i="2" s="1"/>
  <c r="H367" i="2" l="1"/>
  <c r="J367" i="2" s="1"/>
  <c r="E367" i="2"/>
  <c r="F367" i="5"/>
  <c r="G367" i="5" s="1"/>
  <c r="I367" i="5" s="1"/>
  <c r="C368" i="5" s="1"/>
  <c r="H368" i="5" l="1"/>
  <c r="J368" i="5" s="1"/>
  <c r="E368" i="5"/>
  <c r="F367" i="2"/>
  <c r="G367" i="2" s="1"/>
  <c r="I367" i="2" s="1"/>
  <c r="C368" i="2" s="1"/>
  <c r="H368" i="2" l="1"/>
  <c r="J368" i="2" s="1"/>
  <c r="E368" i="2"/>
  <c r="F368" i="5"/>
  <c r="G368" i="5" s="1"/>
  <c r="I368" i="5" s="1"/>
  <c r="C369" i="5" s="1"/>
  <c r="H369" i="5" l="1"/>
  <c r="J369" i="5" s="1"/>
  <c r="E369" i="5"/>
  <c r="F368" i="2"/>
  <c r="G368" i="2" s="1"/>
  <c r="I368" i="2" s="1"/>
  <c r="C369" i="2" s="1"/>
  <c r="H369" i="2" l="1"/>
  <c r="J369" i="2" s="1"/>
  <c r="E369" i="2"/>
  <c r="F369" i="5"/>
  <c r="G369" i="5" s="1"/>
  <c r="I369" i="5" s="1"/>
  <c r="C370" i="5" s="1"/>
  <c r="E370" i="5" l="1"/>
  <c r="H370" i="5"/>
  <c r="J370" i="5" s="1"/>
  <c r="F369" i="2"/>
  <c r="G369" i="2" s="1"/>
  <c r="I369" i="2" s="1"/>
  <c r="C370" i="2" s="1"/>
  <c r="H370" i="2" l="1"/>
  <c r="J370" i="2" s="1"/>
  <c r="E370" i="2"/>
  <c r="F370" i="5"/>
  <c r="G370" i="5" s="1"/>
  <c r="I370" i="5" s="1"/>
  <c r="C371" i="5" s="1"/>
  <c r="E371" i="5" l="1"/>
  <c r="H371" i="5"/>
  <c r="J371" i="5" s="1"/>
  <c r="F370" i="2"/>
  <c r="G370" i="2" s="1"/>
  <c r="I370" i="2" s="1"/>
  <c r="C371" i="2" s="1"/>
  <c r="H371" i="2" l="1"/>
  <c r="J371" i="2" s="1"/>
  <c r="E371" i="2"/>
  <c r="F371" i="5"/>
  <c r="G371" i="5" s="1"/>
  <c r="I371" i="5" s="1"/>
  <c r="C372" i="5" s="1"/>
  <c r="H372" i="5" l="1"/>
  <c r="J372" i="5" s="1"/>
  <c r="E372" i="5"/>
  <c r="F371" i="2"/>
  <c r="G371" i="2" s="1"/>
  <c r="I371" i="2" s="1"/>
  <c r="C372" i="2" s="1"/>
  <c r="H372" i="2" l="1"/>
  <c r="J372" i="2" s="1"/>
  <c r="E372" i="2"/>
  <c r="F372" i="5"/>
  <c r="G372" i="5" s="1"/>
  <c r="I372" i="5" s="1"/>
  <c r="C373" i="5" s="1"/>
  <c r="F372" i="2" l="1"/>
  <c r="G372" i="2" s="1"/>
  <c r="I372" i="2" s="1"/>
  <c r="C373" i="2" s="1"/>
  <c r="H373" i="5"/>
  <c r="J373" i="5" s="1"/>
  <c r="E373" i="5"/>
  <c r="H373" i="2" l="1"/>
  <c r="J373" i="2" s="1"/>
  <c r="E373" i="2"/>
  <c r="F373" i="5"/>
  <c r="G373" i="5" s="1"/>
  <c r="I373" i="5" s="1"/>
  <c r="C374" i="5" s="1"/>
  <c r="H374" i="5" l="1"/>
  <c r="J374" i="5" s="1"/>
  <c r="E374" i="5"/>
  <c r="F373" i="2"/>
  <c r="G373" i="2" s="1"/>
  <c r="I373" i="2" s="1"/>
  <c r="C374" i="2" s="1"/>
  <c r="E374" i="2" l="1"/>
  <c r="H374" i="2"/>
  <c r="J374" i="2" s="1"/>
  <c r="F374" i="5"/>
  <c r="G374" i="5" s="1"/>
  <c r="I374" i="5" s="1"/>
  <c r="C375" i="5" s="1"/>
  <c r="F374" i="2" l="1"/>
  <c r="G374" i="2" s="1"/>
  <c r="I374" i="2" s="1"/>
  <c r="C375" i="2" s="1"/>
  <c r="H375" i="5"/>
  <c r="J375" i="5" s="1"/>
  <c r="E375" i="5"/>
  <c r="H375" i="2" l="1"/>
  <c r="J375" i="2" s="1"/>
  <c r="E375" i="2"/>
  <c r="F375" i="5"/>
  <c r="G375" i="5" s="1"/>
  <c r="I375" i="5" s="1"/>
  <c r="C376" i="5" s="1"/>
  <c r="H376" i="5" l="1"/>
  <c r="J376" i="5" s="1"/>
  <c r="E376" i="5"/>
  <c r="F375" i="2"/>
  <c r="G375" i="2" s="1"/>
  <c r="I375" i="2" s="1"/>
  <c r="C376" i="2" s="1"/>
  <c r="H376" i="2" l="1"/>
  <c r="J376" i="2" s="1"/>
  <c r="E376" i="2"/>
  <c r="F376" i="5"/>
  <c r="G376" i="5" s="1"/>
  <c r="I376" i="5" s="1"/>
  <c r="C377" i="5" s="1"/>
  <c r="H377" i="5" l="1"/>
  <c r="J377" i="5" s="1"/>
  <c r="E377" i="5"/>
  <c r="F376" i="2"/>
  <c r="G376" i="2" s="1"/>
  <c r="I376" i="2" s="1"/>
  <c r="C377" i="2" s="1"/>
  <c r="H377" i="2" l="1"/>
  <c r="J377" i="2" s="1"/>
  <c r="E377" i="2"/>
  <c r="F377" i="5"/>
  <c r="G377" i="5" s="1"/>
  <c r="I377" i="5"/>
  <c r="C378" i="5" s="1"/>
  <c r="H378" i="5" l="1"/>
  <c r="J378" i="5" s="1"/>
  <c r="E378" i="5"/>
  <c r="I377" i="2"/>
  <c r="C378" i="2" s="1"/>
  <c r="F377" i="2"/>
  <c r="G377" i="2" s="1"/>
  <c r="I378" i="5" l="1"/>
  <c r="C379" i="5" s="1"/>
  <c r="F378" i="5"/>
  <c r="G378" i="5" s="1"/>
  <c r="H378" i="2"/>
  <c r="J378" i="2" s="1"/>
  <c r="E378" i="2"/>
  <c r="I378" i="2" l="1"/>
  <c r="C379" i="2" s="1"/>
  <c r="F378" i="2"/>
  <c r="G378" i="2" s="1"/>
  <c r="E379" i="5"/>
  <c r="H379" i="5"/>
  <c r="J379" i="5" s="1"/>
  <c r="I379" i="5" l="1"/>
  <c r="C380" i="5" s="1"/>
  <c r="F379" i="5"/>
  <c r="G379" i="5" s="1"/>
  <c r="H379" i="2"/>
  <c r="J379" i="2" s="1"/>
  <c r="E379" i="2"/>
  <c r="H380" i="5" l="1"/>
  <c r="J380" i="5" s="1"/>
  <c r="E380" i="5"/>
  <c r="F379" i="2"/>
  <c r="G379" i="2" s="1"/>
  <c r="I379" i="2"/>
  <c r="C380" i="2" s="1"/>
  <c r="F380" i="5" l="1"/>
  <c r="G380" i="5" s="1"/>
  <c r="I380" i="5"/>
  <c r="C381" i="5" s="1"/>
  <c r="E380" i="2"/>
  <c r="H380" i="2"/>
  <c r="J380" i="2" s="1"/>
  <c r="F380" i="2" l="1"/>
  <c r="G380" i="2" s="1"/>
  <c r="I380" i="2"/>
  <c r="C381" i="2" s="1"/>
  <c r="H381" i="5"/>
  <c r="J381" i="5" s="1"/>
  <c r="E381" i="5"/>
  <c r="I381" i="5" l="1"/>
  <c r="C382" i="5" s="1"/>
  <c r="F381" i="5"/>
  <c r="G381" i="5" s="1"/>
  <c r="H381" i="2"/>
  <c r="J381" i="2" s="1"/>
  <c r="E381" i="2"/>
  <c r="F381" i="2" l="1"/>
  <c r="G381" i="2" s="1"/>
  <c r="I381" i="2"/>
  <c r="C382" i="2" s="1"/>
  <c r="E382" i="5"/>
  <c r="H382" i="5"/>
  <c r="J382" i="5" s="1"/>
  <c r="E382" i="2" l="1"/>
  <c r="H382" i="2"/>
  <c r="J382" i="2" s="1"/>
  <c r="F382" i="5"/>
  <c r="G382" i="5" s="1"/>
  <c r="I382" i="5"/>
  <c r="C383" i="5" s="1"/>
  <c r="H383" i="5" l="1"/>
  <c r="J383" i="5" s="1"/>
  <c r="E383" i="5"/>
  <c r="F382" i="2"/>
  <c r="G382" i="2" s="1"/>
  <c r="I382" i="2"/>
  <c r="C383" i="2" s="1"/>
  <c r="I383" i="5" l="1"/>
  <c r="C384" i="5" s="1"/>
  <c r="F383" i="5"/>
  <c r="G383" i="5" s="1"/>
  <c r="H383" i="2"/>
  <c r="J383" i="2" s="1"/>
  <c r="E383" i="2"/>
  <c r="H384" i="5" l="1"/>
  <c r="J384" i="5" s="1"/>
  <c r="E384" i="5"/>
  <c r="I383" i="2"/>
  <c r="C384" i="2" s="1"/>
  <c r="F383" i="2"/>
  <c r="G383" i="2" s="1"/>
  <c r="E384" i="2" l="1"/>
  <c r="H384" i="2"/>
  <c r="J384" i="2" s="1"/>
  <c r="F384" i="5"/>
  <c r="G384" i="5" s="1"/>
  <c r="I384" i="5"/>
  <c r="C385" i="5" s="1"/>
  <c r="H385" i="5" l="1"/>
  <c r="J385" i="5" s="1"/>
  <c r="E385" i="5"/>
  <c r="F384" i="2"/>
  <c r="G384" i="2" s="1"/>
  <c r="I384" i="2"/>
  <c r="C385" i="2" s="1"/>
  <c r="H385" i="2" l="1"/>
  <c r="J385" i="2" s="1"/>
  <c r="E385" i="2"/>
  <c r="F385" i="5"/>
  <c r="G385" i="5" s="1"/>
  <c r="I385" i="5"/>
  <c r="C386" i="5" s="1"/>
  <c r="H386" i="5" l="1"/>
  <c r="J386" i="5" s="1"/>
  <c r="E386" i="5"/>
  <c r="F385" i="2"/>
  <c r="G385" i="2" s="1"/>
  <c r="I385" i="2"/>
  <c r="C386" i="2" s="1"/>
  <c r="H386" i="2" l="1"/>
  <c r="J386" i="2" s="1"/>
  <c r="E386" i="2"/>
  <c r="F386" i="5"/>
  <c r="G386" i="5" s="1"/>
  <c r="I386" i="5"/>
  <c r="C387" i="5" s="1"/>
  <c r="E387" i="5" l="1"/>
  <c r="H387" i="5"/>
  <c r="J387" i="5" s="1"/>
  <c r="F386" i="2"/>
  <c r="G386" i="2" s="1"/>
  <c r="I386" i="2"/>
  <c r="C387" i="2" s="1"/>
  <c r="F387" i="5" l="1"/>
  <c r="G387" i="5" s="1"/>
  <c r="I387" i="5"/>
  <c r="C388" i="5" s="1"/>
  <c r="H387" i="2"/>
  <c r="J387" i="2" s="1"/>
  <c r="E387" i="2"/>
  <c r="H388" i="5" l="1"/>
  <c r="J388" i="5" s="1"/>
  <c r="E388" i="5"/>
  <c r="I387" i="2"/>
  <c r="C388" i="2" s="1"/>
  <c r="F387" i="2"/>
  <c r="G387" i="2" s="1"/>
  <c r="F388" i="5" l="1"/>
  <c r="G388" i="5" s="1"/>
  <c r="I388" i="5"/>
  <c r="C389" i="5" s="1"/>
  <c r="H388" i="2"/>
  <c r="J388" i="2" s="1"/>
  <c r="E388" i="2"/>
  <c r="F388" i="2" l="1"/>
  <c r="G388" i="2" s="1"/>
  <c r="I388" i="2"/>
  <c r="C389" i="2" s="1"/>
  <c r="H389" i="5"/>
  <c r="J389" i="5" s="1"/>
  <c r="E389" i="5"/>
  <c r="F389" i="5" l="1"/>
  <c r="G389" i="5" s="1"/>
  <c r="I389" i="5"/>
  <c r="C390" i="5" s="1"/>
  <c r="H389" i="2"/>
  <c r="J389" i="2" s="1"/>
  <c r="E389" i="2"/>
  <c r="I389" i="2" l="1"/>
  <c r="C390" i="2" s="1"/>
  <c r="F389" i="2"/>
  <c r="G389" i="2" s="1"/>
  <c r="E390" i="5"/>
  <c r="H390" i="5"/>
  <c r="J390" i="5" s="1"/>
  <c r="H390" i="2" l="1"/>
  <c r="J390" i="2" s="1"/>
  <c r="E390" i="2"/>
  <c r="F390" i="5"/>
  <c r="G390" i="5" s="1"/>
  <c r="I390" i="5"/>
  <c r="C391" i="5" s="1"/>
  <c r="H391" i="5" l="1"/>
  <c r="J391" i="5" s="1"/>
  <c r="E391" i="5"/>
  <c r="F390" i="2"/>
  <c r="G390" i="2" s="1"/>
  <c r="I390" i="2"/>
  <c r="C391" i="2" s="1"/>
  <c r="H391" i="2" l="1"/>
  <c r="J391" i="2" s="1"/>
  <c r="E391" i="2"/>
  <c r="I391" i="5"/>
  <c r="C392" i="5" s="1"/>
  <c r="F391" i="5"/>
  <c r="G391" i="5" s="1"/>
  <c r="I391" i="2" l="1"/>
  <c r="C392" i="2" s="1"/>
  <c r="F391" i="2"/>
  <c r="G391" i="2" s="1"/>
  <c r="H392" i="5"/>
  <c r="J392" i="5" s="1"/>
  <c r="E392" i="5"/>
  <c r="I392" i="5" l="1"/>
  <c r="C393" i="5" s="1"/>
  <c r="F392" i="5"/>
  <c r="G392" i="5" s="1"/>
  <c r="H392" i="2"/>
  <c r="J392" i="2" s="1"/>
  <c r="E392" i="2"/>
  <c r="F392" i="2" l="1"/>
  <c r="G392" i="2" s="1"/>
  <c r="I392" i="2"/>
  <c r="C393" i="2" s="1"/>
  <c r="H393" i="5"/>
  <c r="J393" i="5" s="1"/>
  <c r="E393" i="5"/>
  <c r="H393" i="2" l="1"/>
  <c r="J393" i="2" s="1"/>
  <c r="E393" i="2"/>
  <c r="I393" i="5"/>
  <c r="C394" i="5" s="1"/>
  <c r="F393" i="5"/>
  <c r="G393" i="5" s="1"/>
  <c r="F393" i="2" l="1"/>
  <c r="G393" i="2" s="1"/>
  <c r="I393" i="2"/>
  <c r="C394" i="2" s="1"/>
  <c r="E394" i="5"/>
  <c r="H394" i="5"/>
  <c r="J394" i="5" s="1"/>
  <c r="I394" i="5" l="1"/>
  <c r="C395" i="5" s="1"/>
  <c r="F394" i="5"/>
  <c r="G394" i="5" s="1"/>
  <c r="H394" i="2"/>
  <c r="J394" i="2" s="1"/>
  <c r="E394" i="2"/>
  <c r="I394" i="2" l="1"/>
  <c r="C395" i="2" s="1"/>
  <c r="F394" i="2"/>
  <c r="G394" i="2" s="1"/>
  <c r="H395" i="5"/>
  <c r="J395" i="5" s="1"/>
  <c r="E395" i="5"/>
  <c r="H395" i="2" l="1"/>
  <c r="J395" i="2" s="1"/>
  <c r="E395" i="2"/>
  <c r="I395" i="5"/>
  <c r="C396" i="5" s="1"/>
  <c r="F395" i="5"/>
  <c r="G395" i="5" s="1"/>
  <c r="H396" i="5" l="1"/>
  <c r="J396" i="5" s="1"/>
  <c r="E396" i="5"/>
  <c r="F395" i="2"/>
  <c r="G395" i="2" s="1"/>
  <c r="I395" i="2"/>
  <c r="C396" i="2" s="1"/>
  <c r="E396" i="2" l="1"/>
  <c r="H396" i="2"/>
  <c r="J396" i="2" s="1"/>
  <c r="I396" i="5"/>
  <c r="C397" i="5" s="1"/>
  <c r="F396" i="5"/>
  <c r="G396" i="5" s="1"/>
  <c r="H397" i="5" l="1"/>
  <c r="J397" i="5" s="1"/>
  <c r="E397" i="5"/>
  <c r="I396" i="2"/>
  <c r="C397" i="2" s="1"/>
  <c r="F396" i="2"/>
  <c r="G396" i="2" s="1"/>
  <c r="H397" i="2" l="1"/>
  <c r="J397" i="2" s="1"/>
  <c r="E397" i="2"/>
  <c r="F397" i="5"/>
  <c r="G397" i="5" s="1"/>
  <c r="I397" i="5"/>
  <c r="C398" i="5" s="1"/>
  <c r="H398" i="5" l="1"/>
  <c r="J398" i="5" s="1"/>
  <c r="E398" i="5"/>
  <c r="I397" i="2"/>
  <c r="C398" i="2" s="1"/>
  <c r="F397" i="2"/>
  <c r="G397" i="2" s="1"/>
  <c r="H398" i="2" l="1"/>
  <c r="J398" i="2" s="1"/>
  <c r="E398" i="2"/>
  <c r="I398" i="5"/>
  <c r="C399" i="5" s="1"/>
  <c r="F398" i="5"/>
  <c r="G398" i="5" s="1"/>
  <c r="I398" i="2" l="1"/>
  <c r="C399" i="2" s="1"/>
  <c r="F398" i="2"/>
  <c r="G398" i="2" s="1"/>
  <c r="H399" i="5"/>
  <c r="J399" i="5" s="1"/>
  <c r="E399" i="5"/>
  <c r="F399" i="5" l="1"/>
  <c r="G399" i="5" s="1"/>
  <c r="I399" i="5"/>
  <c r="C400" i="5" s="1"/>
  <c r="H399" i="2"/>
  <c r="J399" i="2" s="1"/>
  <c r="E399" i="2"/>
  <c r="F399" i="2" l="1"/>
  <c r="G399" i="2" s="1"/>
  <c r="I399" i="2"/>
  <c r="C400" i="2" s="1"/>
  <c r="H400" i="5"/>
  <c r="J400" i="5" s="1"/>
  <c r="E400" i="5"/>
  <c r="I400" i="5" l="1"/>
  <c r="C401" i="5" s="1"/>
  <c r="F400" i="5"/>
  <c r="G400" i="5" s="1"/>
  <c r="E400" i="2"/>
  <c r="H400" i="2"/>
  <c r="J400" i="2" s="1"/>
  <c r="I400" i="2" l="1"/>
  <c r="C401" i="2" s="1"/>
  <c r="F400" i="2"/>
  <c r="G400" i="2" s="1"/>
  <c r="H401" i="5"/>
  <c r="J401" i="5" s="1"/>
  <c r="E401" i="5"/>
  <c r="H401" i="2" l="1"/>
  <c r="J401" i="2" s="1"/>
  <c r="E401" i="2"/>
  <c r="I401" i="5"/>
  <c r="C402" i="5" s="1"/>
  <c r="F401" i="5"/>
  <c r="G401" i="5" s="1"/>
  <c r="I401" i="2" l="1"/>
  <c r="C402" i="2" s="1"/>
  <c r="F401" i="2"/>
  <c r="G401" i="2" s="1"/>
  <c r="H402" i="5"/>
  <c r="J402" i="5" s="1"/>
  <c r="E402" i="5"/>
  <c r="F402" i="5" l="1"/>
  <c r="G402" i="5" s="1"/>
  <c r="I402" i="5"/>
  <c r="C403" i="5" s="1"/>
  <c r="H402" i="2"/>
  <c r="J402" i="2" s="1"/>
  <c r="E402" i="2"/>
  <c r="I402" i="2" l="1"/>
  <c r="C403" i="2" s="1"/>
  <c r="F402" i="2"/>
  <c r="G402" i="2" s="1"/>
  <c r="E403" i="5"/>
  <c r="H403" i="5"/>
  <c r="J403" i="5" s="1"/>
  <c r="F403" i="5" l="1"/>
  <c r="G403" i="5" s="1"/>
  <c r="I403" i="5"/>
  <c r="C404" i="5" s="1"/>
  <c r="H403" i="2"/>
  <c r="J403" i="2" s="1"/>
  <c r="E403" i="2"/>
  <c r="I403" i="2" l="1"/>
  <c r="C404" i="2" s="1"/>
  <c r="F403" i="2"/>
  <c r="G403" i="2" s="1"/>
  <c r="H404" i="5"/>
  <c r="J404" i="5" s="1"/>
  <c r="E404" i="5"/>
  <c r="I404" i="5" l="1"/>
  <c r="C405" i="5" s="1"/>
  <c r="F404" i="5"/>
  <c r="G404" i="5" s="1"/>
  <c r="H404" i="2"/>
  <c r="J404" i="2" s="1"/>
  <c r="E404" i="2"/>
  <c r="I404" i="2" l="1"/>
  <c r="C405" i="2" s="1"/>
  <c r="F404" i="2"/>
  <c r="G404" i="2" s="1"/>
  <c r="H405" i="5"/>
  <c r="J405" i="5" s="1"/>
  <c r="E405" i="5"/>
  <c r="I405" i="5" l="1"/>
  <c r="C406" i="5" s="1"/>
  <c r="F405" i="5"/>
  <c r="G405" i="5" s="1"/>
  <c r="E405" i="2"/>
  <c r="H405" i="2"/>
  <c r="J405" i="2" s="1"/>
  <c r="F405" i="2" l="1"/>
  <c r="G405" i="2" s="1"/>
  <c r="I405" i="2"/>
  <c r="C406" i="2" s="1"/>
  <c r="H406" i="5"/>
  <c r="J406" i="5" s="1"/>
  <c r="E406" i="5"/>
  <c r="H406" i="2" l="1"/>
  <c r="J406" i="2" s="1"/>
  <c r="E406" i="2"/>
  <c r="F406" i="5"/>
  <c r="G406" i="5" s="1"/>
  <c r="I406" i="5"/>
  <c r="C407" i="5" s="1"/>
  <c r="H407" i="5" l="1"/>
  <c r="J407" i="5" s="1"/>
  <c r="E407" i="5"/>
  <c r="I406" i="2"/>
  <c r="C407" i="2" s="1"/>
  <c r="F406" i="2"/>
  <c r="G406" i="2" s="1"/>
  <c r="E407" i="2" l="1"/>
  <c r="H407" i="2"/>
  <c r="J407" i="2" s="1"/>
  <c r="I407" i="5"/>
  <c r="C408" i="5" s="1"/>
  <c r="F407" i="5"/>
  <c r="G407" i="5" s="1"/>
  <c r="E408" i="5" l="1"/>
  <c r="H408" i="5"/>
  <c r="J408" i="5" s="1"/>
  <c r="I407" i="2"/>
  <c r="C408" i="2" s="1"/>
  <c r="F407" i="2"/>
  <c r="G407" i="2" s="1"/>
  <c r="H408" i="2" l="1"/>
  <c r="J408" i="2" s="1"/>
  <c r="E408" i="2"/>
  <c r="I408" i="5"/>
  <c r="C409" i="5" s="1"/>
  <c r="F408" i="5"/>
  <c r="G408" i="5" s="1"/>
  <c r="H409" i="5" l="1"/>
  <c r="J409" i="5" s="1"/>
  <c r="E409" i="5"/>
  <c r="I408" i="2"/>
  <c r="C409" i="2" s="1"/>
  <c r="F408" i="2"/>
  <c r="G408" i="2" s="1"/>
  <c r="F409" i="5" l="1"/>
  <c r="G409" i="5" s="1"/>
  <c r="I409" i="5"/>
  <c r="C410" i="5" s="1"/>
  <c r="H409" i="2"/>
  <c r="J409" i="2" s="1"/>
  <c r="E409" i="2"/>
  <c r="H410" i="5" l="1"/>
  <c r="J410" i="5" s="1"/>
  <c r="E410" i="5"/>
  <c r="F409" i="2"/>
  <c r="G409" i="2" s="1"/>
  <c r="I409" i="2"/>
  <c r="C410" i="2" s="1"/>
  <c r="H410" i="2" l="1"/>
  <c r="J410" i="2" s="1"/>
  <c r="E410" i="2"/>
  <c r="I410" i="5"/>
  <c r="C411" i="5" s="1"/>
  <c r="F410" i="5"/>
  <c r="G410" i="5" s="1"/>
  <c r="H411" i="5" l="1"/>
  <c r="J411" i="5" s="1"/>
  <c r="E411" i="5"/>
  <c r="I410" i="2"/>
  <c r="C411" i="2" s="1"/>
  <c r="F410" i="2"/>
  <c r="G410" i="2" s="1"/>
  <c r="E411" i="2" l="1"/>
  <c r="H411" i="2"/>
  <c r="J411" i="2" s="1"/>
  <c r="F411" i="5"/>
  <c r="G411" i="5" s="1"/>
  <c r="I411" i="5"/>
  <c r="C412" i="5" s="1"/>
  <c r="H412" i="5" l="1"/>
  <c r="J412" i="5" s="1"/>
  <c r="E412" i="5"/>
  <c r="I411" i="2"/>
  <c r="C412" i="2" s="1"/>
  <c r="F411" i="2"/>
  <c r="G411" i="2" s="1"/>
  <c r="H412" i="2" l="1"/>
  <c r="J412" i="2" s="1"/>
  <c r="E412" i="2"/>
  <c r="I412" i="5"/>
  <c r="C413" i="5" s="1"/>
  <c r="F412" i="5"/>
  <c r="G412" i="5" s="1"/>
  <c r="H413" i="5" l="1"/>
  <c r="J413" i="5" s="1"/>
  <c r="E413" i="5"/>
  <c r="F412" i="2"/>
  <c r="G412" i="2" s="1"/>
  <c r="I412" i="2"/>
  <c r="C413" i="2" s="1"/>
  <c r="I413" i="5" l="1"/>
  <c r="C414" i="5" s="1"/>
  <c r="F413" i="5"/>
  <c r="G413" i="5" s="1"/>
  <c r="E413" i="2"/>
  <c r="H413" i="2"/>
  <c r="J413" i="2" s="1"/>
  <c r="F413" i="2" l="1"/>
  <c r="G413" i="2" s="1"/>
  <c r="I413" i="2"/>
  <c r="C414" i="2" s="1"/>
  <c r="H414" i="5"/>
  <c r="J414" i="5" s="1"/>
  <c r="E414" i="5"/>
  <c r="I414" i="5" l="1"/>
  <c r="C415" i="5" s="1"/>
  <c r="F414" i="5"/>
  <c r="G414" i="5" s="1"/>
  <c r="H414" i="2"/>
  <c r="J414" i="2" s="1"/>
  <c r="E414" i="2"/>
  <c r="I414" i="2" l="1"/>
  <c r="C415" i="2" s="1"/>
  <c r="F414" i="2"/>
  <c r="G414" i="2" s="1"/>
  <c r="H415" i="5"/>
  <c r="J415" i="5" s="1"/>
  <c r="E415" i="5"/>
  <c r="I415" i="5" l="1"/>
  <c r="C416" i="5" s="1"/>
  <c r="F415" i="5"/>
  <c r="G415" i="5" s="1"/>
  <c r="H415" i="2"/>
  <c r="J415" i="2" s="1"/>
  <c r="E415" i="2"/>
  <c r="H416" i="5" l="1"/>
  <c r="J416" i="5" s="1"/>
  <c r="E416" i="5"/>
  <c r="I415" i="2"/>
  <c r="C416" i="2" s="1"/>
  <c r="F415" i="2"/>
  <c r="G415" i="2" s="1"/>
  <c r="I416" i="5" l="1"/>
  <c r="C417" i="5" s="1"/>
  <c r="F416" i="5"/>
  <c r="G416" i="5" s="1"/>
  <c r="H416" i="2"/>
  <c r="J416" i="2" s="1"/>
  <c r="E416" i="2"/>
  <c r="I416" i="2" l="1"/>
  <c r="C417" i="2" s="1"/>
  <c r="F416" i="2"/>
  <c r="G416" i="2" s="1"/>
  <c r="H417" i="5"/>
  <c r="J417" i="5" s="1"/>
  <c r="E417" i="5"/>
  <c r="I417" i="5" l="1"/>
  <c r="C418" i="5" s="1"/>
  <c r="F417" i="5"/>
  <c r="G417" i="5" s="1"/>
  <c r="H417" i="2"/>
  <c r="J417" i="2" s="1"/>
  <c r="E417" i="2"/>
  <c r="I417" i="2" l="1"/>
  <c r="C418" i="2" s="1"/>
  <c r="F417" i="2"/>
  <c r="G417" i="2" s="1"/>
  <c r="H418" i="5"/>
  <c r="J418" i="5" s="1"/>
  <c r="E418" i="5"/>
  <c r="I418" i="5" l="1"/>
  <c r="C419" i="5" s="1"/>
  <c r="F418" i="5"/>
  <c r="G418" i="5" s="1"/>
  <c r="E418" i="2"/>
  <c r="H418" i="2"/>
  <c r="J418" i="2" s="1"/>
  <c r="I418" i="2" l="1"/>
  <c r="C419" i="2" s="1"/>
  <c r="F418" i="2"/>
  <c r="G418" i="2" s="1"/>
  <c r="H419" i="5"/>
  <c r="J419" i="5" s="1"/>
  <c r="E419" i="5"/>
  <c r="I419" i="5" l="1"/>
  <c r="C420" i="5" s="1"/>
  <c r="F419" i="5"/>
  <c r="G419" i="5" s="1"/>
  <c r="H419" i="2"/>
  <c r="J419" i="2" s="1"/>
  <c r="E419" i="2"/>
  <c r="I419" i="2" l="1"/>
  <c r="C420" i="2" s="1"/>
  <c r="F419" i="2"/>
  <c r="G419" i="2" s="1"/>
  <c r="E420" i="5"/>
  <c r="H420" i="5"/>
  <c r="J420" i="5" s="1"/>
  <c r="I420" i="5" l="1"/>
  <c r="C421" i="5" s="1"/>
  <c r="F420" i="5"/>
  <c r="G420" i="5" s="1"/>
  <c r="H420" i="2"/>
  <c r="J420" i="2" s="1"/>
  <c r="E420" i="2"/>
  <c r="F420" i="2" l="1"/>
  <c r="G420" i="2" s="1"/>
  <c r="I420" i="2"/>
  <c r="C421" i="2" s="1"/>
  <c r="E421" i="5"/>
  <c r="H421" i="5"/>
  <c r="J421" i="5" s="1"/>
  <c r="H421" i="2" l="1"/>
  <c r="J421" i="2" s="1"/>
  <c r="E421" i="2"/>
  <c r="I421" i="5"/>
  <c r="C422" i="5" s="1"/>
  <c r="F421" i="5"/>
  <c r="G421" i="5" s="1"/>
  <c r="H422" i="5" l="1"/>
  <c r="J422" i="5" s="1"/>
  <c r="E422" i="5"/>
  <c r="F421" i="2"/>
  <c r="G421" i="2" s="1"/>
  <c r="I421" i="2"/>
  <c r="C422" i="2" s="1"/>
  <c r="H422" i="2" l="1"/>
  <c r="J422" i="2" s="1"/>
  <c r="E422" i="2"/>
  <c r="I422" i="5"/>
  <c r="C423" i="5" s="1"/>
  <c r="F422" i="5"/>
  <c r="G422" i="5" s="1"/>
  <c r="H423" i="5" l="1"/>
  <c r="J423" i="5" s="1"/>
  <c r="E423" i="5"/>
  <c r="F422" i="2"/>
  <c r="G422" i="2" s="1"/>
  <c r="I422" i="2"/>
  <c r="C423" i="2" s="1"/>
  <c r="I423" i="5" l="1"/>
  <c r="C424" i="5" s="1"/>
  <c r="F423" i="5"/>
  <c r="G423" i="5" s="1"/>
  <c r="H423" i="2"/>
  <c r="J423" i="2" s="1"/>
  <c r="E423" i="2"/>
  <c r="I423" i="2" l="1"/>
  <c r="C424" i="2" s="1"/>
  <c r="F423" i="2"/>
  <c r="G423" i="2" s="1"/>
  <c r="E424" i="5"/>
  <c r="H424" i="5"/>
  <c r="J424" i="5" s="1"/>
  <c r="I424" i="5" l="1"/>
  <c r="C425" i="5" s="1"/>
  <c r="F424" i="5"/>
  <c r="G424" i="5" s="1"/>
  <c r="H424" i="2"/>
  <c r="J424" i="2" s="1"/>
  <c r="E424" i="2"/>
  <c r="I424" i="2" l="1"/>
  <c r="C425" i="2" s="1"/>
  <c r="F424" i="2"/>
  <c r="G424" i="2" s="1"/>
  <c r="H425" i="5"/>
  <c r="J425" i="5" s="1"/>
  <c r="E425" i="5"/>
  <c r="H425" i="2" l="1"/>
  <c r="J425" i="2" s="1"/>
  <c r="E425" i="2"/>
  <c r="F425" i="5"/>
  <c r="G425" i="5" s="1"/>
  <c r="I425" i="5"/>
  <c r="C426" i="5" s="1"/>
  <c r="F425" i="2" l="1"/>
  <c r="G425" i="2" s="1"/>
  <c r="I425" i="2"/>
  <c r="C426" i="2" s="1"/>
  <c r="E426" i="5"/>
  <c r="H426" i="5"/>
  <c r="J426" i="5" s="1"/>
  <c r="F426" i="5" l="1"/>
  <c r="G426" i="5" s="1"/>
  <c r="I426" i="5"/>
  <c r="C427" i="5" s="1"/>
  <c r="H426" i="2"/>
  <c r="J426" i="2" s="1"/>
  <c r="E426" i="2"/>
  <c r="I426" i="2" l="1"/>
  <c r="C427" i="2" s="1"/>
  <c r="F426" i="2"/>
  <c r="G426" i="2" s="1"/>
  <c r="H427" i="5"/>
  <c r="J427" i="5" s="1"/>
  <c r="E427" i="5"/>
  <c r="F427" i="5" l="1"/>
  <c r="G427" i="5" s="1"/>
  <c r="I427" i="5"/>
  <c r="C428" i="5" s="1"/>
  <c r="H427" i="2"/>
  <c r="J427" i="2" s="1"/>
  <c r="E427" i="2"/>
  <c r="I427" i="2" l="1"/>
  <c r="C428" i="2" s="1"/>
  <c r="F427" i="2"/>
  <c r="G427" i="2" s="1"/>
  <c r="E428" i="5"/>
  <c r="H428" i="5"/>
  <c r="J428" i="5" s="1"/>
  <c r="I428" i="5" l="1"/>
  <c r="C429" i="5" s="1"/>
  <c r="F428" i="5"/>
  <c r="G428" i="5" s="1"/>
  <c r="H428" i="2"/>
  <c r="J428" i="2" s="1"/>
  <c r="E428" i="2"/>
  <c r="F428" i="2" l="1"/>
  <c r="G428" i="2" s="1"/>
  <c r="I428" i="2"/>
  <c r="C429" i="2" s="1"/>
  <c r="H429" i="5"/>
  <c r="J429" i="5" s="1"/>
  <c r="E429" i="5"/>
  <c r="E429" i="2" l="1"/>
  <c r="H429" i="2"/>
  <c r="J429" i="2" s="1"/>
  <c r="I429" i="5"/>
  <c r="C430" i="5" s="1"/>
  <c r="F429" i="5"/>
  <c r="G429" i="5" s="1"/>
  <c r="H430" i="5" l="1"/>
  <c r="J430" i="5" s="1"/>
  <c r="E430" i="5"/>
  <c r="F429" i="2"/>
  <c r="G429" i="2" s="1"/>
  <c r="I429" i="2"/>
  <c r="C430" i="2" s="1"/>
  <c r="H430" i="2" l="1"/>
  <c r="J430" i="2" s="1"/>
  <c r="E430" i="2"/>
  <c r="F430" i="5"/>
  <c r="G430" i="5" s="1"/>
  <c r="I430" i="5"/>
  <c r="C431" i="5" s="1"/>
  <c r="I430" i="2" l="1"/>
  <c r="C431" i="2" s="1"/>
  <c r="F430" i="2"/>
  <c r="G430" i="2" s="1"/>
  <c r="H431" i="5"/>
  <c r="J431" i="5" s="1"/>
  <c r="E431" i="5"/>
  <c r="F431" i="5" l="1"/>
  <c r="G431" i="5" s="1"/>
  <c r="I431" i="5"/>
  <c r="C432" i="5" s="1"/>
  <c r="H431" i="2"/>
  <c r="J431" i="2" s="1"/>
  <c r="E431" i="2"/>
  <c r="I431" i="2" l="1"/>
  <c r="C432" i="2" s="1"/>
  <c r="F431" i="2"/>
  <c r="G431" i="2" s="1"/>
  <c r="E432" i="5"/>
  <c r="H432" i="5"/>
  <c r="J432" i="5" s="1"/>
  <c r="I432" i="5" l="1"/>
  <c r="C433" i="5" s="1"/>
  <c r="F432" i="5"/>
  <c r="G432" i="5" s="1"/>
  <c r="H432" i="2"/>
  <c r="J432" i="2" s="1"/>
  <c r="E432" i="2"/>
  <c r="H433" i="5" l="1"/>
  <c r="J433" i="5" s="1"/>
  <c r="E433" i="5"/>
  <c r="F432" i="2"/>
  <c r="G432" i="2" s="1"/>
  <c r="I432" i="2"/>
  <c r="C433" i="2" s="1"/>
  <c r="H433" i="2" l="1"/>
  <c r="J433" i="2" s="1"/>
  <c r="E433" i="2"/>
  <c r="I433" i="5"/>
  <c r="C434" i="5" s="1"/>
  <c r="F433" i="5"/>
  <c r="G433" i="5" s="1"/>
  <c r="E434" i="5" l="1"/>
  <c r="H434" i="5"/>
  <c r="J434" i="5" s="1"/>
  <c r="I433" i="2"/>
  <c r="C434" i="2" s="1"/>
  <c r="F433" i="2"/>
  <c r="G433" i="2" s="1"/>
  <c r="H434" i="2" l="1"/>
  <c r="J434" i="2" s="1"/>
  <c r="E434" i="2"/>
  <c r="F434" i="5"/>
  <c r="G434" i="5" s="1"/>
  <c r="I434" i="5"/>
  <c r="C435" i="5" s="1"/>
  <c r="F434" i="2" l="1"/>
  <c r="G434" i="2" s="1"/>
  <c r="I434" i="2"/>
  <c r="C435" i="2" s="1"/>
  <c r="H435" i="5"/>
  <c r="J435" i="5" s="1"/>
  <c r="E435" i="5"/>
  <c r="H435" i="2" l="1"/>
  <c r="J435" i="2" s="1"/>
  <c r="E435" i="2"/>
  <c r="F435" i="5"/>
  <c r="G435" i="5" s="1"/>
  <c r="I435" i="5"/>
  <c r="C436" i="5" s="1"/>
  <c r="I435" i="2" l="1"/>
  <c r="C436" i="2" s="1"/>
  <c r="F435" i="2"/>
  <c r="G435" i="2" s="1"/>
  <c r="H436" i="5"/>
  <c r="J436" i="5" s="1"/>
  <c r="E436" i="5"/>
  <c r="H436" i="2" l="1"/>
  <c r="J436" i="2" s="1"/>
  <c r="E436" i="2"/>
  <c r="I436" i="5"/>
  <c r="C437" i="5" s="1"/>
  <c r="F436" i="5"/>
  <c r="G436" i="5" s="1"/>
  <c r="I436" i="2" l="1"/>
  <c r="C437" i="2" s="1"/>
  <c r="F436" i="2"/>
  <c r="G436" i="2" s="1"/>
  <c r="H437" i="5"/>
  <c r="J437" i="5" s="1"/>
  <c r="E437" i="5"/>
  <c r="H437" i="2" l="1"/>
  <c r="J437" i="2" s="1"/>
  <c r="E437" i="2"/>
  <c r="F437" i="5"/>
  <c r="G437" i="5" s="1"/>
  <c r="I437" i="5"/>
  <c r="C438" i="5" s="1"/>
  <c r="H438" i="5" l="1"/>
  <c r="J438" i="5" s="1"/>
  <c r="E438" i="5"/>
  <c r="I437" i="2"/>
  <c r="C438" i="2" s="1"/>
  <c r="F437" i="2"/>
  <c r="G437" i="2" s="1"/>
  <c r="H438" i="2" l="1"/>
  <c r="J438" i="2" s="1"/>
  <c r="E438" i="2"/>
  <c r="F438" i="5"/>
  <c r="G438" i="5" s="1"/>
  <c r="I438" i="5"/>
  <c r="C439" i="5" s="1"/>
  <c r="H439" i="5" l="1"/>
  <c r="J439" i="5" s="1"/>
  <c r="E439" i="5"/>
  <c r="I438" i="2"/>
  <c r="C439" i="2" s="1"/>
  <c r="F438" i="2"/>
  <c r="G438" i="2" s="1"/>
  <c r="H439" i="2" l="1"/>
  <c r="J439" i="2" s="1"/>
  <c r="E439" i="2"/>
  <c r="F439" i="5"/>
  <c r="G439" i="5" s="1"/>
  <c r="I439" i="5"/>
  <c r="C440" i="5" s="1"/>
  <c r="H440" i="5" l="1"/>
  <c r="J440" i="5" s="1"/>
  <c r="E440" i="5"/>
  <c r="I439" i="2"/>
  <c r="C440" i="2" s="1"/>
  <c r="F439" i="2"/>
  <c r="G439" i="2" s="1"/>
  <c r="H440" i="2" l="1"/>
  <c r="J440" i="2" s="1"/>
  <c r="E440" i="2"/>
  <c r="F440" i="5"/>
  <c r="G440" i="5" s="1"/>
  <c r="I440" i="5"/>
  <c r="C441" i="5" s="1"/>
  <c r="H441" i="5" l="1"/>
  <c r="J441" i="5" s="1"/>
  <c r="E441" i="5"/>
  <c r="F440" i="2"/>
  <c r="G440" i="2" s="1"/>
  <c r="I440" i="2"/>
  <c r="C441" i="2" s="1"/>
  <c r="H441" i="2" l="1"/>
  <c r="J441" i="2" s="1"/>
  <c r="E441" i="2"/>
  <c r="F441" i="5"/>
  <c r="G441" i="5" s="1"/>
  <c r="I441" i="5"/>
  <c r="C442" i="5" s="1"/>
  <c r="I441" i="2" l="1"/>
  <c r="C442" i="2" s="1"/>
  <c r="F441" i="2"/>
  <c r="G441" i="2" s="1"/>
  <c r="H442" i="5"/>
  <c r="J442" i="5" s="1"/>
  <c r="E442" i="5"/>
  <c r="H442" i="2" l="1"/>
  <c r="J442" i="2" s="1"/>
  <c r="E442" i="2"/>
  <c r="F442" i="5"/>
  <c r="G442" i="5" s="1"/>
  <c r="I442" i="5"/>
  <c r="C443" i="5" s="1"/>
  <c r="I442" i="2" l="1"/>
  <c r="C443" i="2" s="1"/>
  <c r="F442" i="2"/>
  <c r="G442" i="2" s="1"/>
  <c r="H443" i="5"/>
  <c r="J443" i="5" s="1"/>
  <c r="E443" i="5"/>
  <c r="I443" i="5" l="1"/>
  <c r="C444" i="5" s="1"/>
  <c r="F443" i="5"/>
  <c r="G443" i="5" s="1"/>
  <c r="H443" i="2"/>
  <c r="J443" i="2" s="1"/>
  <c r="E443" i="2"/>
  <c r="I443" i="2" l="1"/>
  <c r="C444" i="2" s="1"/>
  <c r="F443" i="2"/>
  <c r="G443" i="2" s="1"/>
  <c r="H444" i="5"/>
  <c r="J444" i="5" s="1"/>
  <c r="E444" i="5"/>
  <c r="I444" i="5" l="1"/>
  <c r="C445" i="5" s="1"/>
  <c r="F444" i="5"/>
  <c r="G444" i="5" s="1"/>
  <c r="H444" i="2"/>
  <c r="J444" i="2" s="1"/>
  <c r="E444" i="2"/>
  <c r="I444" i="2" l="1"/>
  <c r="C445" i="2" s="1"/>
  <c r="F444" i="2"/>
  <c r="G444" i="2" s="1"/>
  <c r="H445" i="5"/>
  <c r="J445" i="5" s="1"/>
  <c r="E445" i="5"/>
  <c r="H445" i="2" l="1"/>
  <c r="J445" i="2" s="1"/>
  <c r="E445" i="2"/>
  <c r="F445" i="5"/>
  <c r="G445" i="5" s="1"/>
  <c r="I445" i="5"/>
  <c r="C446" i="5" s="1"/>
  <c r="H446" i="5" l="1"/>
  <c r="J446" i="5" s="1"/>
  <c r="E446" i="5"/>
  <c r="I445" i="2"/>
  <c r="C446" i="2" s="1"/>
  <c r="F445" i="2"/>
  <c r="G445" i="2" s="1"/>
  <c r="H446" i="2" l="1"/>
  <c r="J446" i="2" s="1"/>
  <c r="E446" i="2"/>
  <c r="F446" i="5"/>
  <c r="G446" i="5" s="1"/>
  <c r="I446" i="5"/>
  <c r="C447" i="5" s="1"/>
  <c r="H447" i="5" l="1"/>
  <c r="J447" i="5" s="1"/>
  <c r="E447" i="5"/>
  <c r="I446" i="2"/>
  <c r="C447" i="2" s="1"/>
  <c r="F446" i="2"/>
  <c r="G446" i="2" s="1"/>
  <c r="E447" i="2" l="1"/>
  <c r="H447" i="2"/>
  <c r="J447" i="2" s="1"/>
  <c r="I447" i="5"/>
  <c r="C448" i="5" s="1"/>
  <c r="F447" i="5"/>
  <c r="G447" i="5" s="1"/>
  <c r="H448" i="5" l="1"/>
  <c r="J448" i="5" s="1"/>
  <c r="E448" i="5"/>
  <c r="F447" i="2"/>
  <c r="G447" i="2" s="1"/>
  <c r="I447" i="2"/>
  <c r="C448" i="2" s="1"/>
  <c r="H448" i="2" l="1"/>
  <c r="J448" i="2" s="1"/>
  <c r="E448" i="2"/>
  <c r="I448" i="5"/>
  <c r="C449" i="5" s="1"/>
  <c r="F448" i="5"/>
  <c r="G448" i="5" s="1"/>
  <c r="H449" i="5" l="1"/>
  <c r="J449" i="5" s="1"/>
  <c r="E449" i="5"/>
  <c r="I448" i="2"/>
  <c r="C449" i="2" s="1"/>
  <c r="F448" i="2"/>
  <c r="G448" i="2" s="1"/>
  <c r="E449" i="2" l="1"/>
  <c r="H449" i="2"/>
  <c r="J449" i="2" s="1"/>
  <c r="F449" i="5"/>
  <c r="G449" i="5" s="1"/>
  <c r="I449" i="5"/>
  <c r="C450" i="5" s="1"/>
  <c r="H450" i="5" l="1"/>
  <c r="J450" i="5" s="1"/>
  <c r="E450" i="5"/>
  <c r="I449" i="2"/>
  <c r="C450" i="2" s="1"/>
  <c r="F449" i="2"/>
  <c r="G449" i="2" s="1"/>
  <c r="H450" i="2" l="1"/>
  <c r="J450" i="2" s="1"/>
  <c r="E450" i="2"/>
  <c r="F450" i="5"/>
  <c r="G450" i="5" s="1"/>
  <c r="I450" i="5"/>
  <c r="C451" i="5" s="1"/>
  <c r="H451" i="5" l="1"/>
  <c r="J451" i="5" s="1"/>
  <c r="E451" i="5"/>
  <c r="I450" i="2"/>
  <c r="C451" i="2" s="1"/>
  <c r="F450" i="2"/>
  <c r="G450" i="2" s="1"/>
  <c r="H451" i="2" l="1"/>
  <c r="J451" i="2" s="1"/>
  <c r="E451" i="2"/>
  <c r="F451" i="5"/>
  <c r="G451" i="5" s="1"/>
  <c r="I451" i="5"/>
  <c r="C452" i="5" s="1"/>
  <c r="H452" i="5" l="1"/>
  <c r="J452" i="5" s="1"/>
  <c r="E452" i="5"/>
  <c r="I451" i="2"/>
  <c r="C452" i="2" s="1"/>
  <c r="F451" i="2"/>
  <c r="G451" i="2" s="1"/>
  <c r="H452" i="2" l="1"/>
  <c r="J452" i="2" s="1"/>
  <c r="E452" i="2"/>
  <c r="I452" i="5"/>
  <c r="C453" i="5" s="1"/>
  <c r="F452" i="5"/>
  <c r="G452" i="5" s="1"/>
  <c r="F452" i="2" l="1"/>
  <c r="G452" i="2" s="1"/>
  <c r="I452" i="2"/>
  <c r="C453" i="2" s="1"/>
  <c r="H453" i="5"/>
  <c r="J453" i="5" s="1"/>
  <c r="E453" i="5"/>
  <c r="H453" i="2" l="1"/>
  <c r="J453" i="2" s="1"/>
  <c r="E453" i="2"/>
  <c r="I453" i="5"/>
  <c r="C454" i="5" s="1"/>
  <c r="F453" i="5"/>
  <c r="G453" i="5" s="1"/>
  <c r="F453" i="2" l="1"/>
  <c r="G453" i="2" s="1"/>
  <c r="I453" i="2"/>
  <c r="C454" i="2" s="1"/>
  <c r="H454" i="5"/>
  <c r="J454" i="5" s="1"/>
  <c r="E454" i="5"/>
  <c r="I454" i="5" l="1"/>
  <c r="C455" i="5" s="1"/>
  <c r="F454" i="5"/>
  <c r="G454" i="5" s="1"/>
  <c r="H454" i="2"/>
  <c r="J454" i="2" s="1"/>
  <c r="E454" i="2"/>
  <c r="H455" i="5" l="1"/>
  <c r="J455" i="5" s="1"/>
  <c r="E455" i="5"/>
  <c r="I454" i="2"/>
  <c r="C455" i="2" s="1"/>
  <c r="F454" i="2"/>
  <c r="G454" i="2" s="1"/>
  <c r="H455" i="2" l="1"/>
  <c r="J455" i="2" s="1"/>
  <c r="E455" i="2"/>
  <c r="F455" i="5"/>
  <c r="G455" i="5" s="1"/>
  <c r="I455" i="5"/>
  <c r="C456" i="5" s="1"/>
  <c r="H456" i="5" l="1"/>
  <c r="J456" i="5" s="1"/>
  <c r="E456" i="5"/>
  <c r="I455" i="2"/>
  <c r="C456" i="2" s="1"/>
  <c r="F455" i="2"/>
  <c r="G455" i="2" s="1"/>
  <c r="F456" i="5" l="1"/>
  <c r="G456" i="5" s="1"/>
  <c r="I456" i="5"/>
  <c r="C457" i="5" s="1"/>
  <c r="H456" i="2"/>
  <c r="J456" i="2" s="1"/>
  <c r="E456" i="2"/>
  <c r="H457" i="5" l="1"/>
  <c r="J457" i="5" s="1"/>
  <c r="E457" i="5"/>
  <c r="F456" i="2"/>
  <c r="G456" i="2" s="1"/>
  <c r="I456" i="2"/>
  <c r="C457" i="2" s="1"/>
  <c r="E457" i="2" l="1"/>
  <c r="H457" i="2"/>
  <c r="J457" i="2" s="1"/>
  <c r="I457" i="5"/>
  <c r="C458" i="5" s="1"/>
  <c r="F457" i="5"/>
  <c r="G457" i="5" s="1"/>
  <c r="H458" i="5" l="1"/>
  <c r="J458" i="5" s="1"/>
  <c r="E458" i="5"/>
  <c r="I457" i="2"/>
  <c r="C458" i="2" s="1"/>
  <c r="F457" i="2"/>
  <c r="G457" i="2" s="1"/>
  <c r="E458" i="2" l="1"/>
  <c r="H458" i="2"/>
  <c r="J458" i="2" s="1"/>
  <c r="F458" i="5"/>
  <c r="G458" i="5" s="1"/>
  <c r="I458" i="5"/>
  <c r="C459" i="5" s="1"/>
  <c r="H459" i="5" l="1"/>
  <c r="J459" i="5" s="1"/>
  <c r="E459" i="5"/>
  <c r="I458" i="2"/>
  <c r="C459" i="2" s="1"/>
  <c r="F458" i="2"/>
  <c r="G458" i="2" s="1"/>
  <c r="H459" i="2" l="1"/>
  <c r="J459" i="2" s="1"/>
  <c r="E459" i="2"/>
  <c r="I459" i="5"/>
  <c r="C460" i="5" s="1"/>
  <c r="F459" i="5"/>
  <c r="G459" i="5" s="1"/>
  <c r="H460" i="5" l="1"/>
  <c r="J460" i="5" s="1"/>
  <c r="E460" i="5"/>
  <c r="F459" i="2"/>
  <c r="G459" i="2" s="1"/>
  <c r="I459" i="2"/>
  <c r="C460" i="2" s="1"/>
  <c r="H460" i="2" l="1"/>
  <c r="J460" i="2" s="1"/>
  <c r="E460" i="2"/>
  <c r="F460" i="5"/>
  <c r="G460" i="5" s="1"/>
  <c r="I460" i="5"/>
  <c r="C461" i="5" s="1"/>
  <c r="E461" i="5" l="1"/>
  <c r="H461" i="5"/>
  <c r="J461" i="5" s="1"/>
  <c r="F460" i="2"/>
  <c r="G460" i="2" s="1"/>
  <c r="I460" i="2"/>
  <c r="C461" i="2" s="1"/>
  <c r="H461" i="2" l="1"/>
  <c r="J461" i="2" s="1"/>
  <c r="E461" i="2"/>
  <c r="I461" i="5"/>
  <c r="C462" i="5" s="1"/>
  <c r="F461" i="5"/>
  <c r="G461" i="5" s="1"/>
  <c r="I461" i="2" l="1"/>
  <c r="C462" i="2" s="1"/>
  <c r="F461" i="2"/>
  <c r="G461" i="2" s="1"/>
  <c r="H462" i="5"/>
  <c r="J462" i="5" s="1"/>
  <c r="E462" i="5"/>
  <c r="F462" i="5" l="1"/>
  <c r="G462" i="5" s="1"/>
  <c r="I462" i="5"/>
  <c r="C463" i="5" s="1"/>
  <c r="H462" i="2"/>
  <c r="J462" i="2" s="1"/>
  <c r="E462" i="2"/>
  <c r="I462" i="2" l="1"/>
  <c r="C463" i="2" s="1"/>
  <c r="F462" i="2"/>
  <c r="G462" i="2" s="1"/>
  <c r="H463" i="5"/>
  <c r="J463" i="5" s="1"/>
  <c r="E463" i="5"/>
  <c r="F463" i="5" l="1"/>
  <c r="G463" i="5" s="1"/>
  <c r="I463" i="5"/>
  <c r="C464" i="5" s="1"/>
  <c r="H463" i="2"/>
  <c r="J463" i="2" s="1"/>
  <c r="E463" i="2"/>
  <c r="H464" i="5" l="1"/>
  <c r="J464" i="5" s="1"/>
  <c r="E464" i="5"/>
  <c r="F463" i="2"/>
  <c r="G463" i="2" s="1"/>
  <c r="I463" i="2"/>
  <c r="C464" i="2" s="1"/>
  <c r="E464" i="2" l="1"/>
  <c r="H464" i="2"/>
  <c r="J464" i="2" s="1"/>
  <c r="I464" i="5"/>
  <c r="C465" i="5" s="1"/>
  <c r="F464" i="5"/>
  <c r="G464" i="5" s="1"/>
  <c r="H465" i="5" l="1"/>
  <c r="J465" i="5" s="1"/>
  <c r="E465" i="5"/>
  <c r="F464" i="2"/>
  <c r="G464" i="2" s="1"/>
  <c r="I464" i="2"/>
  <c r="C465" i="2" s="1"/>
  <c r="H465" i="2" l="1"/>
  <c r="J465" i="2" s="1"/>
  <c r="E465" i="2"/>
  <c r="I465" i="5"/>
  <c r="C466" i="5" s="1"/>
  <c r="F465" i="5"/>
  <c r="G465" i="5" s="1"/>
  <c r="H466" i="5" l="1"/>
  <c r="J466" i="5" s="1"/>
  <c r="E466" i="5"/>
  <c r="F465" i="2"/>
  <c r="G465" i="2" s="1"/>
  <c r="I465" i="2"/>
  <c r="C466" i="2" s="1"/>
  <c r="H466" i="2" l="1"/>
  <c r="J466" i="2" s="1"/>
  <c r="E466" i="2"/>
  <c r="F466" i="5"/>
  <c r="G466" i="5" s="1"/>
  <c r="I466" i="5"/>
  <c r="C467" i="5" s="1"/>
  <c r="H467" i="5" l="1"/>
  <c r="J467" i="5" s="1"/>
  <c r="E467" i="5"/>
  <c r="I466" i="2"/>
  <c r="C467" i="2" s="1"/>
  <c r="F466" i="2"/>
  <c r="G466" i="2" s="1"/>
  <c r="H467" i="2" l="1"/>
  <c r="J467" i="2" s="1"/>
  <c r="E467" i="2"/>
  <c r="F467" i="5"/>
  <c r="G467" i="5" s="1"/>
  <c r="I467" i="5"/>
  <c r="C468" i="5" s="1"/>
  <c r="H468" i="5" l="1"/>
  <c r="J468" i="5" s="1"/>
  <c r="E468" i="5"/>
  <c r="F467" i="2"/>
  <c r="G467" i="2" s="1"/>
  <c r="I467" i="2"/>
  <c r="C468" i="2" s="1"/>
  <c r="H468" i="2" l="1"/>
  <c r="J468" i="2" s="1"/>
  <c r="E468" i="2"/>
  <c r="F468" i="5"/>
  <c r="G468" i="5" s="1"/>
  <c r="I468" i="5"/>
  <c r="C469" i="5" s="1"/>
  <c r="H469" i="5" l="1"/>
  <c r="J469" i="5" s="1"/>
  <c r="E469" i="5"/>
  <c r="I468" i="2"/>
  <c r="C469" i="2" s="1"/>
  <c r="F468" i="2"/>
  <c r="G468" i="2" s="1"/>
  <c r="H469" i="2" l="1"/>
  <c r="J469" i="2" s="1"/>
  <c r="E469" i="2"/>
  <c r="F469" i="5"/>
  <c r="G469" i="5" s="1"/>
  <c r="I469" i="5"/>
  <c r="C470" i="5" s="1"/>
  <c r="H470" i="5" l="1"/>
  <c r="J470" i="5" s="1"/>
  <c r="E470" i="5"/>
  <c r="F469" i="2"/>
  <c r="G469" i="2" s="1"/>
  <c r="I469" i="2"/>
  <c r="C470" i="2" s="1"/>
  <c r="H470" i="2" l="1"/>
  <c r="J470" i="2" s="1"/>
  <c r="E470" i="2"/>
  <c r="F470" i="5"/>
  <c r="G470" i="5" s="1"/>
  <c r="I470" i="5"/>
  <c r="C471" i="5" s="1"/>
  <c r="H471" i="5" l="1"/>
  <c r="J471" i="5" s="1"/>
  <c r="E471" i="5"/>
  <c r="I470" i="2"/>
  <c r="C471" i="2" s="1"/>
  <c r="F470" i="2"/>
  <c r="G470" i="2" s="1"/>
  <c r="H471" i="2" l="1"/>
  <c r="J471" i="2" s="1"/>
  <c r="E471" i="2"/>
  <c r="I471" i="5"/>
  <c r="C472" i="5" s="1"/>
  <c r="F471" i="5"/>
  <c r="G471" i="5" s="1"/>
  <c r="H472" i="5" l="1"/>
  <c r="J472" i="5" s="1"/>
  <c r="E472" i="5"/>
  <c r="I471" i="2"/>
  <c r="C472" i="2" s="1"/>
  <c r="F471" i="2"/>
  <c r="G471" i="2" s="1"/>
  <c r="E472" i="2" l="1"/>
  <c r="H472" i="2"/>
  <c r="J472" i="2" s="1"/>
  <c r="I472" i="5"/>
  <c r="C473" i="5" s="1"/>
  <c r="F472" i="5"/>
  <c r="G472" i="5" s="1"/>
  <c r="H473" i="5" l="1"/>
  <c r="J473" i="5" s="1"/>
  <c r="E473" i="5"/>
  <c r="I472" i="2"/>
  <c r="C473" i="2" s="1"/>
  <c r="F472" i="2"/>
  <c r="G472" i="2" s="1"/>
  <c r="E473" i="2" l="1"/>
  <c r="H473" i="2"/>
  <c r="J473" i="2" s="1"/>
  <c r="F473" i="5"/>
  <c r="G473" i="5" s="1"/>
  <c r="I473" i="5"/>
  <c r="C474" i="5" s="1"/>
  <c r="H474" i="5" l="1"/>
  <c r="J474" i="5" s="1"/>
  <c r="E474" i="5"/>
  <c r="I473" i="2"/>
  <c r="C474" i="2" s="1"/>
  <c r="F473" i="2"/>
  <c r="G473" i="2" s="1"/>
  <c r="H474" i="2" l="1"/>
  <c r="J474" i="2" s="1"/>
  <c r="E474" i="2"/>
  <c r="F474" i="5"/>
  <c r="G474" i="5" s="1"/>
  <c r="I474" i="5"/>
  <c r="C475" i="5" s="1"/>
  <c r="H475" i="5" l="1"/>
  <c r="J475" i="5" s="1"/>
  <c r="E475" i="5"/>
  <c r="I474" i="2"/>
  <c r="C475" i="2" s="1"/>
  <c r="F474" i="2"/>
  <c r="G474" i="2" s="1"/>
  <c r="E475" i="2" l="1"/>
  <c r="H475" i="2"/>
  <c r="J475" i="2" s="1"/>
  <c r="I475" i="5"/>
  <c r="C476" i="5" s="1"/>
  <c r="F475" i="5"/>
  <c r="G475" i="5" s="1"/>
  <c r="H476" i="5" l="1"/>
  <c r="J476" i="5" s="1"/>
  <c r="E476" i="5"/>
  <c r="I475" i="2"/>
  <c r="C476" i="2" s="1"/>
  <c r="F475" i="2"/>
  <c r="G475" i="2" s="1"/>
  <c r="H476" i="2" l="1"/>
  <c r="J476" i="2" s="1"/>
  <c r="E476" i="2"/>
  <c r="I476" i="5"/>
  <c r="C477" i="5" s="1"/>
  <c r="F476" i="5"/>
  <c r="G476" i="5" s="1"/>
  <c r="E477" i="5" l="1"/>
  <c r="H477" i="5"/>
  <c r="J477" i="5" s="1"/>
  <c r="I476" i="2"/>
  <c r="C477" i="2" s="1"/>
  <c r="F476" i="2"/>
  <c r="G476" i="2" s="1"/>
  <c r="H477" i="2" l="1"/>
  <c r="J477" i="2" s="1"/>
  <c r="E477" i="2"/>
  <c r="F477" i="5"/>
  <c r="G477" i="5" s="1"/>
  <c r="I477" i="5"/>
  <c r="C478" i="5" s="1"/>
  <c r="H478" i="5" l="1"/>
  <c r="J478" i="5" s="1"/>
  <c r="E478" i="5"/>
  <c r="F477" i="2"/>
  <c r="G477" i="2" s="1"/>
  <c r="I477" i="2"/>
  <c r="C478" i="2" s="1"/>
  <c r="H478" i="2" l="1"/>
  <c r="J478" i="2" s="1"/>
  <c r="E478" i="2"/>
  <c r="F478" i="5"/>
  <c r="G478" i="5" s="1"/>
  <c r="I478" i="5"/>
  <c r="C479" i="5" s="1"/>
  <c r="H479" i="5" l="1"/>
  <c r="J479" i="5" s="1"/>
  <c r="E479" i="5"/>
  <c r="I478" i="2"/>
  <c r="C479" i="2" s="1"/>
  <c r="F478" i="2"/>
  <c r="G478" i="2" s="1"/>
  <c r="H479" i="2" l="1"/>
  <c r="J479" i="2" s="1"/>
  <c r="E479" i="2"/>
  <c r="I479" i="5"/>
  <c r="C480" i="5" s="1"/>
  <c r="F479" i="5"/>
  <c r="G479" i="5" s="1"/>
  <c r="H480" i="5" l="1"/>
  <c r="J480" i="5" s="1"/>
  <c r="E480" i="5"/>
  <c r="I479" i="2"/>
  <c r="C480" i="2" s="1"/>
  <c r="F479" i="2"/>
  <c r="G479" i="2" s="1"/>
  <c r="H480" i="2" l="1"/>
  <c r="J480" i="2" s="1"/>
  <c r="E480" i="2"/>
  <c r="F480" i="5"/>
  <c r="G480" i="5" s="1"/>
  <c r="I480" i="5"/>
  <c r="C481" i="5" s="1"/>
  <c r="H481" i="5" l="1"/>
  <c r="J481" i="5" s="1"/>
  <c r="E481" i="5"/>
  <c r="I480" i="2"/>
  <c r="C481" i="2" s="1"/>
  <c r="F480" i="2"/>
  <c r="G480" i="2" s="1"/>
  <c r="H481" i="2" l="1"/>
  <c r="J481" i="2" s="1"/>
  <c r="E481" i="2"/>
  <c r="F481" i="5"/>
  <c r="G481" i="5" s="1"/>
  <c r="I481" i="5"/>
  <c r="C482" i="5" s="1"/>
  <c r="H482" i="5" l="1"/>
  <c r="J482" i="5" s="1"/>
  <c r="E482" i="5"/>
  <c r="I481" i="2"/>
  <c r="C482" i="2" s="1"/>
  <c r="F481" i="2"/>
  <c r="G481" i="2" s="1"/>
  <c r="H482" i="2" l="1"/>
  <c r="J482" i="2" s="1"/>
  <c r="E482" i="2"/>
  <c r="F482" i="5"/>
  <c r="G482" i="5" s="1"/>
  <c r="I482" i="5"/>
  <c r="C483" i="5" s="1"/>
  <c r="H483" i="5" l="1"/>
  <c r="J483" i="5" s="1"/>
  <c r="E483" i="5"/>
  <c r="F482" i="2"/>
  <c r="G482" i="2" s="1"/>
  <c r="I482" i="2"/>
  <c r="C483" i="2" s="1"/>
  <c r="H483" i="2" l="1"/>
  <c r="J483" i="2" s="1"/>
  <c r="E483" i="2"/>
  <c r="F483" i="5"/>
  <c r="G483" i="5" s="1"/>
  <c r="I483" i="5"/>
  <c r="C484" i="5" s="1"/>
  <c r="H484" i="5" l="1"/>
  <c r="J484" i="5" s="1"/>
  <c r="E484" i="5"/>
  <c r="I483" i="2"/>
  <c r="C484" i="2" s="1"/>
  <c r="F483" i="2"/>
  <c r="G483" i="2" s="1"/>
  <c r="H484" i="2" l="1"/>
  <c r="J484" i="2" s="1"/>
  <c r="E484" i="2"/>
  <c r="I484" i="5"/>
  <c r="C485" i="5" s="1"/>
  <c r="F484" i="5"/>
  <c r="G484" i="5" s="1"/>
  <c r="H485" i="5" l="1"/>
  <c r="J485" i="5" s="1"/>
  <c r="E485" i="5"/>
  <c r="F484" i="2"/>
  <c r="G484" i="2" s="1"/>
  <c r="I484" i="2"/>
  <c r="C485" i="2" s="1"/>
  <c r="H485" i="2" l="1"/>
  <c r="J485" i="2" s="1"/>
  <c r="E485" i="2"/>
  <c r="F485" i="5"/>
  <c r="G485" i="5" s="1"/>
  <c r="I485" i="5"/>
  <c r="C486" i="5" s="1"/>
  <c r="H486" i="5" l="1"/>
  <c r="J486" i="5" s="1"/>
  <c r="E486" i="5"/>
  <c r="I485" i="2"/>
  <c r="C486" i="2" s="1"/>
  <c r="F485" i="2"/>
  <c r="G485" i="2" s="1"/>
  <c r="I486" i="5" l="1"/>
  <c r="C487" i="5" s="1"/>
  <c r="F486" i="5"/>
  <c r="G486" i="5" s="1"/>
  <c r="H486" i="2"/>
  <c r="J486" i="2" s="1"/>
  <c r="E486" i="2"/>
  <c r="I486" i="2" l="1"/>
  <c r="C487" i="2" s="1"/>
  <c r="F486" i="2"/>
  <c r="G486" i="2" s="1"/>
  <c r="H487" i="5"/>
  <c r="J487" i="5" s="1"/>
  <c r="E487" i="5"/>
  <c r="I487" i="5" l="1"/>
  <c r="C488" i="5" s="1"/>
  <c r="F487" i="5"/>
  <c r="G487" i="5" s="1"/>
  <c r="H487" i="2"/>
  <c r="J487" i="2" s="1"/>
  <c r="E487" i="2"/>
  <c r="I487" i="2" l="1"/>
  <c r="C488" i="2" s="1"/>
  <c r="F487" i="2"/>
  <c r="G487" i="2" s="1"/>
  <c r="H488" i="5"/>
  <c r="J488" i="5" s="1"/>
  <c r="E488" i="5"/>
  <c r="H488" i="2" l="1"/>
  <c r="J488" i="2" s="1"/>
  <c r="E488" i="2"/>
  <c r="I488" i="5"/>
  <c r="C489" i="5" s="1"/>
  <c r="F488" i="5"/>
  <c r="G488" i="5" s="1"/>
  <c r="I488" i="2" l="1"/>
  <c r="C489" i="2" s="1"/>
  <c r="F488" i="2"/>
  <c r="G488" i="2" s="1"/>
  <c r="H489" i="5"/>
  <c r="J489" i="5" s="1"/>
  <c r="E489" i="5"/>
  <c r="H489" i="2" l="1"/>
  <c r="J489" i="2" s="1"/>
  <c r="E489" i="2"/>
  <c r="F489" i="5"/>
  <c r="G489" i="5" s="1"/>
  <c r="I489" i="5"/>
  <c r="C490" i="5" s="1"/>
  <c r="H490" i="5" l="1"/>
  <c r="J490" i="5" s="1"/>
  <c r="E490" i="5"/>
  <c r="I489" i="2"/>
  <c r="C490" i="2" s="1"/>
  <c r="F489" i="2"/>
  <c r="G489" i="2" s="1"/>
  <c r="H490" i="2" l="1"/>
  <c r="J490" i="2" s="1"/>
  <c r="E490" i="2"/>
  <c r="F490" i="5"/>
  <c r="G490" i="5" s="1"/>
  <c r="I490" i="5"/>
  <c r="C491" i="5" s="1"/>
  <c r="H491" i="5" l="1"/>
  <c r="J491" i="5" s="1"/>
  <c r="E491" i="5"/>
  <c r="I490" i="2"/>
  <c r="C491" i="2" s="1"/>
  <c r="F490" i="2"/>
  <c r="G490" i="2" s="1"/>
  <c r="H491" i="2" l="1"/>
  <c r="J491" i="2" s="1"/>
  <c r="E491" i="2"/>
  <c r="I491" i="5"/>
  <c r="C492" i="5" s="1"/>
  <c r="F491" i="5"/>
  <c r="G491" i="5" s="1"/>
  <c r="E492" i="5" l="1"/>
  <c r="H492" i="5"/>
  <c r="J492" i="5" s="1"/>
  <c r="I491" i="2"/>
  <c r="C492" i="2" s="1"/>
  <c r="F491" i="2"/>
  <c r="G491" i="2" s="1"/>
  <c r="H492" i="2" l="1"/>
  <c r="J492" i="2" s="1"/>
  <c r="E492" i="2"/>
  <c r="F492" i="5"/>
  <c r="G492" i="5" s="1"/>
  <c r="I492" i="5"/>
  <c r="C493" i="5" s="1"/>
  <c r="E493" i="5" l="1"/>
  <c r="H493" i="5"/>
  <c r="J493" i="5" s="1"/>
  <c r="I492" i="2"/>
  <c r="C493" i="2" s="1"/>
  <c r="F492" i="2"/>
  <c r="G492" i="2" s="1"/>
  <c r="H493" i="2" l="1"/>
  <c r="J493" i="2" s="1"/>
  <c r="E493" i="2"/>
  <c r="F493" i="5"/>
  <c r="G493" i="5" s="1"/>
  <c r="I493" i="5"/>
  <c r="C494" i="5" s="1"/>
  <c r="H494" i="5" l="1"/>
  <c r="J494" i="5" s="1"/>
  <c r="E494" i="5"/>
  <c r="I493" i="2"/>
  <c r="C494" i="2" s="1"/>
  <c r="F493" i="2"/>
  <c r="G493" i="2" s="1"/>
  <c r="H494" i="2" l="1"/>
  <c r="J494" i="2" s="1"/>
  <c r="E494" i="2"/>
  <c r="I494" i="5"/>
  <c r="C495" i="5" s="1"/>
  <c r="F494" i="5"/>
  <c r="G494" i="5" s="1"/>
  <c r="H495" i="5" l="1"/>
  <c r="J495" i="5" s="1"/>
  <c r="E495" i="5"/>
  <c r="F494" i="2"/>
  <c r="G494" i="2" s="1"/>
  <c r="I494" i="2"/>
  <c r="C495" i="2" s="1"/>
  <c r="H495" i="2" l="1"/>
  <c r="J495" i="2" s="1"/>
  <c r="E495" i="2"/>
  <c r="I495" i="5"/>
  <c r="C496" i="5" s="1"/>
  <c r="F495" i="5"/>
  <c r="G495" i="5" s="1"/>
  <c r="H496" i="5" l="1"/>
  <c r="J496" i="5" s="1"/>
  <c r="E496" i="5"/>
  <c r="I495" i="2"/>
  <c r="C496" i="2" s="1"/>
  <c r="F495" i="2"/>
  <c r="G495" i="2" s="1"/>
  <c r="H496" i="2" l="1"/>
  <c r="J496" i="2" s="1"/>
  <c r="E496" i="2"/>
  <c r="I496" i="5"/>
  <c r="C497" i="5" s="1"/>
  <c r="F496" i="5"/>
  <c r="G496" i="5" s="1"/>
  <c r="J8" i="5" l="1"/>
  <c r="J9" i="5"/>
  <c r="H497" i="5"/>
  <c r="J497" i="5" s="1"/>
  <c r="E497" i="5"/>
  <c r="I496" i="2"/>
  <c r="C497" i="2" s="1"/>
  <c r="F496" i="2"/>
  <c r="G496" i="2" s="1"/>
  <c r="F497" i="5" l="1"/>
  <c r="G497" i="5" s="1"/>
  <c r="I497" i="5"/>
  <c r="J7" i="5" s="1"/>
  <c r="J8" i="2"/>
  <c r="H497" i="2"/>
  <c r="E497" i="2"/>
  <c r="J9" i="2" l="1"/>
  <c r="J497" i="2"/>
  <c r="I497" i="2"/>
  <c r="J7" i="2" s="1"/>
  <c r="F497" i="2"/>
  <c r="G497" i="2" s="1"/>
</calcChain>
</file>

<file path=xl/sharedStrings.xml><?xml version="1.0" encoding="utf-8"?>
<sst xmlns="http://schemas.openxmlformats.org/spreadsheetml/2006/main" count="212" uniqueCount="78">
  <si>
    <t>Payment Date</t>
  </si>
  <si>
    <t>Beginning Balance</t>
  </si>
  <si>
    <t>Principal</t>
  </si>
  <si>
    <t>Interest</t>
  </si>
  <si>
    <t>Ending Balance</t>
  </si>
  <si>
    <t>Total Payment</t>
  </si>
  <si>
    <t>Extra Payment</t>
  </si>
  <si>
    <t>Scheduled Payment</t>
  </si>
  <si>
    <t>Cumulative Interest</t>
  </si>
  <si>
    <t>Loan Amortization Schedule</t>
  </si>
  <si>
    <t>Enter values</t>
  </si>
  <si>
    <t>Loan amount</t>
  </si>
  <si>
    <t>Annual interest rate</t>
  </si>
  <si>
    <t>Loan period in years</t>
  </si>
  <si>
    <t>Number of payments per year</t>
  </si>
  <si>
    <t>Start date of loan</t>
  </si>
  <si>
    <t>Optional extra payments</t>
  </si>
  <si>
    <t>Loan summary</t>
  </si>
  <si>
    <t>Scheduled payment</t>
  </si>
  <si>
    <t>Scheduled number of payments</t>
  </si>
  <si>
    <t>Actual number of payments</t>
  </si>
  <si>
    <t>Total early payments</t>
  </si>
  <si>
    <t>Total interest</t>
  </si>
  <si>
    <t>Lender name:</t>
  </si>
  <si>
    <t>Pmt. No.</t>
  </si>
  <si>
    <t>City Federal Savings &amp; Loan</t>
  </si>
  <si>
    <t>Aames Home Loan</t>
  </si>
  <si>
    <t>Fremont Home Loan</t>
  </si>
  <si>
    <t xml:space="preserve">Fremont Home Loan </t>
  </si>
  <si>
    <t>Principal on Agreement from Seiden</t>
  </si>
  <si>
    <t>Funds Not Dispensed</t>
  </si>
  <si>
    <t>Errors - by Fremont</t>
  </si>
  <si>
    <t>Errors - by Litton</t>
  </si>
  <si>
    <t>CORRECTED PRINCIPAL</t>
  </si>
  <si>
    <t>Additional Payments Not Recorded</t>
  </si>
  <si>
    <t>DATE</t>
  </si>
  <si>
    <t>MORTGAGE PROVIDERS &amp; SERVICERS</t>
  </si>
  <si>
    <t>PROVIDER/SERVICER</t>
  </si>
  <si>
    <t>CORRECT PRINCIPAL BALANCE</t>
  </si>
  <si>
    <t>P</t>
  </si>
  <si>
    <t>S</t>
  </si>
  <si>
    <t xml:space="preserve">Main Street Mortgage                                                 </t>
  </si>
  <si>
    <t>PRIMARY HELOC</t>
  </si>
  <si>
    <t>H</t>
  </si>
  <si>
    <t>AMOUNT ADDED TO PRINCIPAL</t>
  </si>
  <si>
    <t xml:space="preserve">Chase Mortgage (HELOC)    </t>
  </si>
  <si>
    <t xml:space="preserve">Aames Home Loan     </t>
  </si>
  <si>
    <t xml:space="preserve">PCFS Mortgage           </t>
  </si>
  <si>
    <t xml:space="preserve">Litton Home Loan        </t>
  </si>
  <si>
    <t xml:space="preserve">Fremont Home Loan            </t>
  </si>
  <si>
    <t xml:space="preserve">Litton Home Loan    </t>
  </si>
  <si>
    <t>CREDIT LINE</t>
  </si>
  <si>
    <t>@ Foreclosure</t>
  </si>
  <si>
    <t>@ Origination</t>
  </si>
  <si>
    <t>LOCATIONS OF DOCUMENTS:</t>
  </si>
  <si>
    <t>C:\CriticalFiles\CURRENT_Post2010\Veronica Williams\Legal_Prepaid\Case_LittonLoan\ 541_Mortgages_EssexCtyHallOfRecords-Compilation.docx</t>
  </si>
  <si>
    <t>C:\CriticalFiles\CURRENT_Post2010\Veronica Williams\Legal_Prepaid\Case_LittonLoan\1_Denbeaux\GoldmanSachs-deposition-responses\ Mortgage-History-wFinancials.xlsx</t>
  </si>
  <si>
    <t>Ocwen</t>
  </si>
  <si>
    <t>COPY OF FULL DOCUMENT AVAILABLE</t>
  </si>
  <si>
    <t>Fremont documents, though questionable, available from defendants' attorney.</t>
  </si>
  <si>
    <t>Fremont Home Loan trust 2006-C Mortgage-Backed Certificates Series 2006-C</t>
  </si>
  <si>
    <t>BEGINNING PRINCIPAL BALANCE PER DEFENDANTS</t>
  </si>
  <si>
    <t>IN BUSINESS</t>
  </si>
  <si>
    <t>N</t>
  </si>
  <si>
    <t>DISMISSED</t>
  </si>
  <si>
    <t>Y</t>
  </si>
  <si>
    <t>NA</t>
  </si>
  <si>
    <t>Payments to Litton    (2007-2010)</t>
  </si>
  <si>
    <t>Unrecorded Payments by Litton</t>
  </si>
  <si>
    <r>
      <t xml:space="preserve">Amount Added to Principal by Litton </t>
    </r>
    <r>
      <rPr>
        <sz val="8"/>
        <rFont val="Book Antiqua"/>
        <family val="1"/>
        <scheme val="minor"/>
      </rPr>
      <t>(2002)</t>
    </r>
  </si>
  <si>
    <t>OUT OF BUSINESS</t>
  </si>
  <si>
    <t>YES</t>
  </si>
  <si>
    <t>NO</t>
  </si>
  <si>
    <t>TOTAL</t>
  </si>
  <si>
    <t>As of Feb. 15, 2010</t>
  </si>
  <si>
    <t>Litton Principal Payments, estimated</t>
  </si>
  <si>
    <t>All mortgages issued from te Fremont Home Loan Trust and serviced by Fremont Home Loan should be cancelled immediately. Consumers cannot trust the validity or accuracy of the figures for Fremont mortgages in MERS or any other files and systems.</t>
  </si>
  <si>
    <t>C:\CriticalFiles\CURRENT_Post2010\Veronica Williams\Home_541_purchase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</si>
</sst>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quot;$&quot;#,##0_);[Red]\(&quot;$&quot;#,##0\)"/>
    <numFmt numFmtId="44" formatCode="_(&quot;$&quot;* #,##0.00_);_(&quot;$&quot;* \(#,##0.00\);_(&quot;$&quot;* &quot;-&quot;??_);_(@_)"/>
    <numFmt numFmtId="164" formatCode="0_)"/>
    <numFmt numFmtId="165" formatCode="0.00?%_)"/>
    <numFmt numFmtId="166" formatCode="&quot;$&quot;#,##0"/>
  </numFmts>
  <fonts count="24" x14ac:knownFonts="1">
    <font>
      <sz val="10"/>
      <name val="Book Antiqua"/>
      <family val="1"/>
      <scheme val="minor"/>
    </font>
    <font>
      <sz val="10"/>
      <name val="Arial"/>
      <family val="2"/>
    </font>
    <font>
      <sz val="11"/>
      <color theme="1"/>
      <name val="Agency FB"/>
      <family val="2"/>
    </font>
    <font>
      <sz val="10"/>
      <name val="Book Antiqua"/>
      <family val="1"/>
      <scheme val="minor"/>
    </font>
    <font>
      <b/>
      <sz val="10"/>
      <color theme="1"/>
      <name val="Book Antiqua"/>
      <family val="1"/>
      <scheme val="minor"/>
    </font>
    <font>
      <b/>
      <sz val="10"/>
      <name val="Book Antiqua"/>
      <family val="1"/>
      <scheme val="minor"/>
    </font>
    <font>
      <sz val="11"/>
      <color theme="1"/>
      <name val="Book Antiqua"/>
      <family val="1"/>
      <scheme val="minor"/>
    </font>
    <font>
      <sz val="10"/>
      <color indexed="23"/>
      <name val="Book Antiqua"/>
      <family val="1"/>
      <scheme val="minor"/>
    </font>
    <font>
      <b/>
      <sz val="18"/>
      <name val="Lucida Sans"/>
      <family val="2"/>
      <scheme val="major"/>
    </font>
    <font>
      <sz val="11"/>
      <color rgb="FF3F3F76"/>
      <name val="Agency FB"/>
      <family val="2"/>
    </font>
    <font>
      <b/>
      <sz val="11"/>
      <color rgb="FFFA7D00"/>
      <name val="Agency FB"/>
      <family val="2"/>
    </font>
    <font>
      <sz val="10"/>
      <color rgb="FF3F3F76"/>
      <name val="Book Antiqua"/>
      <family val="1"/>
      <scheme val="minor"/>
    </font>
    <font>
      <b/>
      <sz val="10"/>
      <color rgb="FFFA7D00"/>
      <name val="Book Antiqua"/>
      <family val="1"/>
      <scheme val="minor"/>
    </font>
    <font>
      <b/>
      <sz val="12"/>
      <name val="Calibri"/>
      <family val="2"/>
    </font>
    <font>
      <b/>
      <sz val="10"/>
      <color rgb="FFC00000"/>
      <name val="Book Antiqua"/>
      <family val="1"/>
      <scheme val="minor"/>
    </font>
    <font>
      <b/>
      <sz val="10"/>
      <name val="Calibri"/>
      <family val="2"/>
    </font>
    <font>
      <sz val="11"/>
      <name val="Calibri"/>
      <family val="2"/>
    </font>
    <font>
      <sz val="10"/>
      <name val="Calibri"/>
      <family val="2"/>
    </font>
    <font>
      <sz val="8"/>
      <name val="Calibri"/>
      <family val="2"/>
    </font>
    <font>
      <b/>
      <sz val="9"/>
      <name val="Book Antiqua"/>
      <family val="1"/>
      <scheme val="minor"/>
    </font>
    <font>
      <sz val="12"/>
      <name val="Book Antiqua"/>
      <family val="1"/>
      <scheme val="minor"/>
    </font>
    <font>
      <b/>
      <sz val="12"/>
      <name val="Book Antiqua"/>
      <family val="1"/>
      <scheme val="minor"/>
    </font>
    <font>
      <sz val="9"/>
      <name val="Calibri"/>
      <family val="2"/>
    </font>
    <font>
      <sz val="8"/>
      <name val="Book Antiqua"/>
      <family val="1"/>
      <scheme val="minor"/>
    </font>
  </fonts>
  <fills count="6">
    <fill>
      <patternFill patternType="none"/>
    </fill>
    <fill>
      <patternFill patternType="gray125"/>
    </fill>
    <fill>
      <patternFill patternType="solid">
        <fgColor indexed="9"/>
      </patternFill>
    </fill>
    <fill>
      <patternFill patternType="solid">
        <fgColor theme="6" tint="0.79998168889431442"/>
        <bgColor theme="6" tint="0.79998168889431442"/>
      </patternFill>
    </fill>
    <fill>
      <patternFill patternType="solid">
        <fgColor rgb="FFFFCC99"/>
      </patternFill>
    </fill>
    <fill>
      <patternFill patternType="solid">
        <fgColor rgb="FFF2F2F2"/>
      </patternFill>
    </fill>
  </fills>
  <borders count="15">
    <border>
      <left/>
      <right/>
      <top/>
      <bottom/>
      <diagonal/>
    </border>
    <border>
      <left/>
      <right/>
      <top/>
      <bottom style="hair">
        <color indexed="16"/>
      </bottom>
      <diagonal/>
    </border>
    <border>
      <left/>
      <right/>
      <top style="hair">
        <color indexed="16"/>
      </top>
      <bottom/>
      <diagonal/>
    </border>
    <border>
      <left style="hair">
        <color indexed="16"/>
      </left>
      <right/>
      <top/>
      <bottom/>
      <diagonal/>
    </border>
    <border>
      <left style="hair">
        <color indexed="16"/>
      </left>
      <right/>
      <top/>
      <bottom style="hair">
        <color indexed="16"/>
      </bottom>
      <diagonal/>
    </border>
    <border>
      <left style="hair">
        <color indexed="16"/>
      </left>
      <right/>
      <top style="hair">
        <color indexed="16"/>
      </top>
      <bottom/>
      <diagonal/>
    </border>
    <border>
      <left/>
      <right style="hair">
        <color indexed="16"/>
      </right>
      <top style="hair">
        <color indexed="16"/>
      </top>
      <bottom/>
      <diagonal/>
    </border>
    <border>
      <left style="hair">
        <color indexed="16"/>
      </left>
      <right/>
      <top style="hair">
        <color indexed="16"/>
      </top>
      <bottom style="hair">
        <color indexed="16"/>
      </bottom>
      <diagonal/>
    </border>
    <border>
      <left/>
      <right/>
      <top style="hair">
        <color indexed="16"/>
      </top>
      <bottom style="hair">
        <color indexed="16"/>
      </bottom>
      <diagonal/>
    </border>
    <border>
      <left/>
      <right style="hair">
        <color indexed="16"/>
      </right>
      <top style="hair">
        <color indexed="16"/>
      </top>
      <bottom style="hair">
        <color indexed="16"/>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style="thin">
        <color rgb="FF7F7F7F"/>
      </left>
      <right style="thin">
        <color rgb="FF7F7F7F"/>
      </right>
      <top style="thin">
        <color rgb="FF7F7F7F"/>
      </top>
      <bottom style="thin">
        <color rgb="FF7F7F7F"/>
      </bottom>
      <diagonal/>
    </border>
    <border>
      <left style="thin">
        <color auto="1"/>
      </left>
      <right style="thin">
        <color auto="1"/>
      </right>
      <top style="thin">
        <color auto="1"/>
      </top>
      <bottom style="thin">
        <color auto="1"/>
      </bottom>
      <diagonal/>
    </border>
  </borders>
  <cellStyleXfs count="5">
    <xf numFmtId="0" fontId="0" fillId="0" borderId="0"/>
    <xf numFmtId="44" fontId="1" fillId="0" borderId="0" applyFont="0" applyFill="0" applyBorder="0" applyAlignment="0" applyProtection="0"/>
    <xf numFmtId="0" fontId="2" fillId="3" borderId="0" applyNumberFormat="0" applyBorder="0" applyAlignment="0" applyProtection="0"/>
    <xf numFmtId="0" fontId="9" fillId="4" borderId="13" applyNumberFormat="0" applyAlignment="0" applyProtection="0"/>
    <xf numFmtId="0" fontId="10" fillId="5" borderId="13" applyNumberFormat="0" applyAlignment="0" applyProtection="0"/>
  </cellStyleXfs>
  <cellXfs count="77">
    <xf numFmtId="0" fontId="0" fillId="0" borderId="0" xfId="0"/>
    <xf numFmtId="0" fontId="3" fillId="0" borderId="0" xfId="0" applyFont="1" applyAlignment="1"/>
    <xf numFmtId="0" fontId="3" fillId="2" borderId="0" xfId="0" applyFont="1" applyFill="1" applyBorder="1" applyAlignment="1">
      <alignment horizontal="left"/>
    </xf>
    <xf numFmtId="0" fontId="3" fillId="0" borderId="0" xfId="0" applyFont="1" applyBorder="1"/>
    <xf numFmtId="0" fontId="3" fillId="2" borderId="1" xfId="0" applyFont="1" applyFill="1" applyBorder="1" applyAlignment="1">
      <alignment horizontal="left"/>
    </xf>
    <xf numFmtId="0" fontId="3" fillId="2" borderId="1" xfId="0" applyFont="1" applyFill="1" applyBorder="1"/>
    <xf numFmtId="0" fontId="3" fillId="2" borderId="0" xfId="0" applyFont="1" applyFill="1" applyBorder="1"/>
    <xf numFmtId="0" fontId="3" fillId="2" borderId="3" xfId="0" applyFont="1" applyFill="1" applyBorder="1" applyAlignment="1">
      <alignment horizontal="left"/>
    </xf>
    <xf numFmtId="0" fontId="3" fillId="2" borderId="0" xfId="0" applyFont="1" applyFill="1" applyBorder="1" applyAlignment="1">
      <alignment horizontal="right"/>
    </xf>
    <xf numFmtId="0" fontId="3" fillId="2" borderId="0" xfId="0" applyNumberFormat="1" applyFont="1" applyFill="1" applyBorder="1" applyAlignment="1">
      <alignment horizontal="left"/>
    </xf>
    <xf numFmtId="0" fontId="3" fillId="2" borderId="4" xfId="0" applyFont="1" applyFill="1" applyBorder="1" applyAlignment="1">
      <alignment horizontal="left"/>
    </xf>
    <xf numFmtId="0" fontId="3" fillId="2" borderId="1" xfId="0" applyFont="1" applyFill="1" applyBorder="1" applyAlignment="1">
      <alignment horizontal="right"/>
    </xf>
    <xf numFmtId="0" fontId="5" fillId="2" borderId="0" xfId="0" applyFont="1" applyFill="1" applyBorder="1" applyAlignment="1">
      <alignment horizontal="right"/>
    </xf>
    <xf numFmtId="0" fontId="3" fillId="2" borderId="0" xfId="0" applyFont="1" applyFill="1"/>
    <xf numFmtId="0" fontId="6" fillId="3" borderId="0" xfId="2" applyFont="1" applyBorder="1" applyAlignment="1">
      <alignment horizontal="left"/>
    </xf>
    <xf numFmtId="0" fontId="6" fillId="3" borderId="0" xfId="2" applyFont="1" applyBorder="1"/>
    <xf numFmtId="0" fontId="4" fillId="3" borderId="10" xfId="2" applyFont="1" applyBorder="1" applyAlignment="1" applyProtection="1">
      <alignment horizontal="center" vertical="center" wrapText="1"/>
    </xf>
    <xf numFmtId="0" fontId="4" fillId="3" borderId="11" xfId="2" applyFont="1" applyBorder="1" applyAlignment="1" applyProtection="1">
      <alignment horizontal="center" vertical="center" wrapText="1"/>
    </xf>
    <xf numFmtId="0" fontId="4" fillId="3" borderId="12" xfId="2" applyFont="1" applyBorder="1" applyAlignment="1" applyProtection="1">
      <alignment horizontal="center" vertical="center" wrapText="1"/>
    </xf>
    <xf numFmtId="0" fontId="3" fillId="0" borderId="0" xfId="0" applyFont="1" applyBorder="1" applyAlignment="1">
      <alignment wrapText="1"/>
    </xf>
    <xf numFmtId="0" fontId="6" fillId="3" borderId="1" xfId="2" applyFont="1" applyBorder="1" applyAlignment="1">
      <alignment horizontal="left"/>
    </xf>
    <xf numFmtId="0" fontId="6" fillId="3" borderId="1" xfId="2" applyFont="1" applyBorder="1" applyAlignment="1" applyProtection="1">
      <alignment horizontal="left" wrapText="1" indent="2"/>
    </xf>
    <xf numFmtId="0" fontId="6" fillId="3" borderId="1" xfId="2" applyFont="1" applyBorder="1" applyAlignment="1" applyProtection="1">
      <alignment horizontal="left" wrapText="1" indent="3"/>
    </xf>
    <xf numFmtId="0" fontId="7" fillId="2" borderId="0" xfId="0" applyFont="1" applyFill="1" applyBorder="1" applyAlignment="1">
      <alignment horizontal="left"/>
    </xf>
    <xf numFmtId="14" fontId="7" fillId="2" borderId="0" xfId="0" applyNumberFormat="1" applyFont="1" applyFill="1" applyBorder="1" applyAlignment="1">
      <alignment horizontal="right"/>
    </xf>
    <xf numFmtId="0" fontId="3" fillId="0" borderId="0" xfId="0" applyFont="1" applyBorder="1" applyAlignment="1">
      <alignment horizontal="left"/>
    </xf>
    <xf numFmtId="0" fontId="3" fillId="0" borderId="0" xfId="0" applyFont="1" applyBorder="1" applyAlignment="1">
      <alignment horizontal="center"/>
    </xf>
    <xf numFmtId="0" fontId="8" fillId="2" borderId="0" xfId="0" applyFont="1" applyFill="1" applyBorder="1" applyAlignment="1"/>
    <xf numFmtId="0" fontId="3" fillId="2" borderId="2" xfId="0" applyFont="1" applyFill="1" applyBorder="1" applyAlignment="1" applyProtection="1">
      <alignment horizontal="left"/>
    </xf>
    <xf numFmtId="44" fontId="7" fillId="2" borderId="0" xfId="1" applyNumberFormat="1" applyFont="1" applyFill="1" applyBorder="1" applyAlignment="1">
      <alignment horizontal="right"/>
    </xf>
    <xf numFmtId="44" fontId="7" fillId="2" borderId="0" xfId="1" applyNumberFormat="1" applyFont="1" applyFill="1" applyBorder="1" applyAlignment="1" applyProtection="1">
      <alignment horizontal="right"/>
      <protection locked="0"/>
    </xf>
    <xf numFmtId="44" fontId="11" fillId="4" borderId="13" xfId="3" applyNumberFormat="1" applyFont="1" applyAlignment="1" applyProtection="1">
      <alignment horizontal="right"/>
      <protection locked="0"/>
    </xf>
    <xf numFmtId="165" fontId="11" fillId="4" borderId="13" xfId="3" applyNumberFormat="1" applyFont="1" applyAlignment="1" applyProtection="1">
      <alignment horizontal="right"/>
      <protection locked="0"/>
    </xf>
    <xf numFmtId="164" fontId="11" fillId="4" borderId="13" xfId="3" applyNumberFormat="1" applyFont="1" applyAlignment="1" applyProtection="1">
      <alignment horizontal="right"/>
      <protection locked="0"/>
    </xf>
    <xf numFmtId="14" fontId="11" fillId="4" borderId="13" xfId="3" applyNumberFormat="1" applyFont="1" applyAlignment="1" applyProtection="1">
      <alignment horizontal="right"/>
      <protection locked="0"/>
    </xf>
    <xf numFmtId="44" fontId="12" fillId="5" borderId="13" xfId="4" applyNumberFormat="1" applyFont="1" applyAlignment="1">
      <alignment horizontal="right"/>
    </xf>
    <xf numFmtId="164" fontId="12" fillId="5" borderId="13" xfId="4" applyNumberFormat="1" applyFont="1" applyAlignment="1">
      <alignment horizontal="right"/>
    </xf>
    <xf numFmtId="4" fontId="13" fillId="0" borderId="0" xfId="0" applyNumberFormat="1" applyFont="1"/>
    <xf numFmtId="0" fontId="0" fillId="0" borderId="0" xfId="0" applyAlignment="1">
      <alignment horizontal="center" vertical="center" wrapText="1"/>
    </xf>
    <xf numFmtId="0" fontId="5" fillId="0" borderId="0" xfId="0" applyFont="1" applyAlignment="1">
      <alignment horizontal="center" vertical="center" wrapText="1"/>
    </xf>
    <xf numFmtId="0" fontId="16" fillId="0" borderId="0" xfId="0" applyFont="1"/>
    <xf numFmtId="0" fontId="15" fillId="0" borderId="0" xfId="0" applyFont="1"/>
    <xf numFmtId="0" fontId="17" fillId="0" borderId="0" xfId="0" applyFont="1"/>
    <xf numFmtId="0" fontId="18" fillId="0" borderId="0" xfId="0" applyFont="1"/>
    <xf numFmtId="0" fontId="19" fillId="0" borderId="0" xfId="0" applyFont="1" applyAlignment="1">
      <alignment horizontal="center" vertical="center" wrapText="1"/>
    </xf>
    <xf numFmtId="0" fontId="22" fillId="0" borderId="0" xfId="0" applyFont="1" applyAlignment="1">
      <alignment horizontal="center" vertical="center"/>
    </xf>
    <xf numFmtId="14" fontId="16" fillId="0" borderId="0" xfId="0" applyNumberFormat="1" applyFont="1" applyAlignment="1">
      <alignment horizontal="center" vertical="center"/>
    </xf>
    <xf numFmtId="0" fontId="16" fillId="0" borderId="0" xfId="0" applyFont="1" applyAlignment="1">
      <alignment horizontal="center" vertical="center"/>
    </xf>
    <xf numFmtId="166" fontId="16" fillId="0" borderId="0" xfId="0" applyNumberFormat="1" applyFont="1" applyAlignment="1">
      <alignment horizontal="center" vertical="center"/>
    </xf>
    <xf numFmtId="166" fontId="16" fillId="0" borderId="0" xfId="0" applyNumberFormat="1" applyFont="1"/>
    <xf numFmtId="0" fontId="16" fillId="0" borderId="0" xfId="0" applyFont="1" applyAlignment="1">
      <alignment horizontal="center"/>
    </xf>
    <xf numFmtId="0" fontId="5" fillId="0" borderId="0" xfId="0" applyFont="1"/>
    <xf numFmtId="0" fontId="20" fillId="0" borderId="0" xfId="0" applyFont="1"/>
    <xf numFmtId="0" fontId="0" fillId="0" borderId="14" xfId="0" applyBorder="1"/>
    <xf numFmtId="0" fontId="0" fillId="0" borderId="14" xfId="0" quotePrefix="1" applyBorder="1"/>
    <xf numFmtId="0" fontId="0" fillId="0" borderId="14" xfId="0" quotePrefix="1" applyBorder="1" applyAlignment="1">
      <alignment horizontal="center" vertical="center"/>
    </xf>
    <xf numFmtId="0" fontId="0" fillId="0" borderId="14" xfId="0" applyBorder="1" applyAlignment="1">
      <alignment vertical="center"/>
    </xf>
    <xf numFmtId="0" fontId="14" fillId="0" borderId="14" xfId="0" applyFont="1" applyBorder="1" applyAlignment="1"/>
    <xf numFmtId="0" fontId="0" fillId="0" borderId="14" xfId="0" applyBorder="1" applyAlignment="1"/>
    <xf numFmtId="166" fontId="14" fillId="0" borderId="14" xfId="0" applyNumberFormat="1" applyFont="1" applyBorder="1" applyAlignment="1">
      <alignment vertical="center"/>
    </xf>
    <xf numFmtId="166" fontId="0" fillId="0" borderId="14" xfId="0" applyNumberFormat="1" applyBorder="1" applyAlignment="1">
      <alignment vertical="center"/>
    </xf>
    <xf numFmtId="6" fontId="0" fillId="0" borderId="14" xfId="0" applyNumberFormat="1" applyBorder="1" applyAlignment="1">
      <alignment vertical="center"/>
    </xf>
    <xf numFmtId="166" fontId="16" fillId="0" borderId="0" xfId="0" applyNumberFormat="1" applyFont="1" applyAlignment="1">
      <alignment horizontal="center"/>
    </xf>
    <xf numFmtId="0" fontId="0" fillId="0" borderId="0" xfId="0" applyBorder="1"/>
    <xf numFmtId="166" fontId="0" fillId="0" borderId="0" xfId="0" applyNumberFormat="1" applyBorder="1"/>
    <xf numFmtId="166" fontId="17" fillId="0" borderId="0" xfId="0" applyNumberFormat="1" applyFont="1"/>
    <xf numFmtId="0" fontId="17" fillId="0" borderId="0" xfId="0" applyFont="1" applyAlignment="1">
      <alignment horizontal="center"/>
    </xf>
    <xf numFmtId="0" fontId="13" fillId="0" borderId="0" xfId="0" applyFont="1"/>
    <xf numFmtId="166" fontId="13" fillId="0" borderId="0" xfId="0" applyNumberFormat="1" applyFont="1"/>
    <xf numFmtId="0" fontId="23" fillId="0" borderId="0" xfId="0" applyFont="1"/>
    <xf numFmtId="0" fontId="13" fillId="0" borderId="0" xfId="0" applyFont="1" applyAlignment="1">
      <alignment vertical="center" wrapText="1"/>
    </xf>
    <xf numFmtId="0" fontId="21" fillId="0" borderId="0" xfId="0" applyFont="1" applyAlignment="1">
      <alignment vertical="center" wrapText="1"/>
    </xf>
    <xf numFmtId="0" fontId="4" fillId="3" borderId="7" xfId="2" applyFont="1" applyBorder="1" applyAlignment="1">
      <alignment horizontal="right"/>
    </xf>
    <xf numFmtId="0" fontId="4" fillId="3" borderId="8" xfId="2" applyFont="1" applyBorder="1" applyAlignment="1">
      <alignment horizontal="right"/>
    </xf>
    <xf numFmtId="0" fontId="4" fillId="3" borderId="9" xfId="2" applyFont="1" applyBorder="1" applyAlignment="1">
      <alignment horizontal="right"/>
    </xf>
    <xf numFmtId="0" fontId="0" fillId="2" borderId="5" xfId="0" applyFont="1" applyFill="1" applyBorder="1" applyAlignment="1" applyProtection="1">
      <alignment horizontal="left"/>
      <protection locked="0"/>
    </xf>
    <xf numFmtId="0" fontId="3" fillId="2" borderId="6" xfId="0" applyFont="1" applyFill="1" applyBorder="1" applyAlignment="1" applyProtection="1">
      <alignment horizontal="left"/>
      <protection locked="0"/>
    </xf>
  </cellXfs>
  <cellStyles count="5">
    <cellStyle name="20% - Accent3" xfId="2" builtinId="38"/>
    <cellStyle name="Calculation" xfId="4" builtinId="22"/>
    <cellStyle name="Currency" xfId="1" builtinId="4"/>
    <cellStyle name="Input" xfId="3" builtinId="20"/>
    <cellStyle name="Normal" xfId="0" builtinId="0" customBuiltin="1"/>
  </cellStyles>
  <dxfs count="18">
    <dxf>
      <fill>
        <patternFill patternType="solid">
          <fgColor indexed="64"/>
          <bgColor indexed="26"/>
        </patternFill>
      </fill>
    </dxf>
    <dxf>
      <fill>
        <patternFill patternType="solid">
          <fgColor indexed="64"/>
          <bgColor indexed="26"/>
        </patternFill>
      </fill>
      <border diagonalUp="0" diagonalDown="0">
        <left/>
        <right/>
        <top/>
        <bottom style="thin">
          <color indexed="22"/>
        </bottom>
      </border>
    </dxf>
    <dxf>
      <font>
        <color indexed="9"/>
      </font>
      <fill>
        <patternFill patternType="solid">
          <fgColor indexed="64"/>
          <bgColor indexed="9"/>
        </patternFill>
      </fill>
    </dxf>
    <dxf>
      <fill>
        <patternFill patternType="solid">
          <fgColor indexed="64"/>
          <bgColor indexed="26"/>
        </patternFill>
      </fill>
    </dxf>
    <dxf>
      <fill>
        <patternFill patternType="solid">
          <fgColor indexed="64"/>
          <bgColor indexed="26"/>
        </patternFill>
      </fill>
      <border diagonalUp="0" diagonalDown="0">
        <left/>
        <right/>
        <top/>
        <bottom style="thin">
          <color indexed="22"/>
        </bottom>
      </border>
    </dxf>
    <dxf>
      <font>
        <color indexed="9"/>
      </font>
      <fill>
        <patternFill patternType="solid">
          <fgColor indexed="64"/>
          <bgColor indexed="9"/>
        </patternFill>
      </fill>
    </dxf>
    <dxf>
      <fill>
        <patternFill patternType="solid">
          <fgColor indexed="64"/>
          <bgColor indexed="26"/>
        </patternFill>
      </fill>
    </dxf>
    <dxf>
      <fill>
        <patternFill patternType="solid">
          <fgColor indexed="64"/>
          <bgColor indexed="26"/>
        </patternFill>
      </fill>
      <border diagonalUp="0" diagonalDown="0">
        <left/>
        <right/>
        <top/>
        <bottom style="thin">
          <color indexed="22"/>
        </bottom>
      </border>
    </dxf>
    <dxf>
      <font>
        <color indexed="9"/>
      </font>
      <fill>
        <patternFill patternType="solid">
          <fgColor indexed="64"/>
          <bgColor indexed="9"/>
        </patternFill>
      </fill>
    </dxf>
    <dxf>
      <fill>
        <patternFill patternType="solid">
          <fgColor indexed="64"/>
          <bgColor indexed="26"/>
        </patternFill>
      </fill>
    </dxf>
    <dxf>
      <fill>
        <patternFill patternType="solid">
          <fgColor indexed="64"/>
          <bgColor indexed="26"/>
        </patternFill>
      </fill>
      <border diagonalUp="0" diagonalDown="0">
        <left/>
        <right/>
        <top/>
        <bottom style="thin">
          <color indexed="22"/>
        </bottom>
      </border>
    </dxf>
    <dxf>
      <font>
        <color indexed="9"/>
      </font>
      <fill>
        <patternFill patternType="solid">
          <fgColor indexed="64"/>
          <bgColor indexed="9"/>
        </patternFill>
      </fill>
    </dxf>
    <dxf>
      <fill>
        <patternFill patternType="solid">
          <fgColor indexed="64"/>
          <bgColor indexed="26"/>
        </patternFill>
      </fill>
    </dxf>
    <dxf>
      <fill>
        <patternFill patternType="solid">
          <fgColor indexed="64"/>
          <bgColor indexed="26"/>
        </patternFill>
      </fill>
      <border diagonalUp="0" diagonalDown="0">
        <left/>
        <right/>
        <top/>
        <bottom style="thin">
          <color indexed="22"/>
        </bottom>
      </border>
    </dxf>
    <dxf>
      <font>
        <color indexed="9"/>
      </font>
      <fill>
        <patternFill patternType="solid">
          <fgColor indexed="64"/>
          <bgColor indexed="9"/>
        </patternFill>
      </fill>
    </dxf>
    <dxf>
      <fill>
        <patternFill patternType="solid">
          <fgColor indexed="64"/>
          <bgColor indexed="26"/>
        </patternFill>
      </fill>
    </dxf>
    <dxf>
      <fill>
        <patternFill patternType="solid">
          <fgColor indexed="64"/>
          <bgColor indexed="26"/>
        </patternFill>
      </fill>
      <border diagonalUp="0" diagonalDown="0">
        <left/>
        <right/>
        <top/>
        <bottom style="thin">
          <color indexed="22"/>
        </bottom>
      </border>
    </dxf>
    <dxf>
      <font>
        <color indexed="9"/>
      </font>
      <fill>
        <patternFill patternType="solid">
          <fgColor indexed="64"/>
          <bgColor indexed="9"/>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147293</xdr:rowOff>
    </xdr:from>
    <xdr:to>
      <xdr:col>9</xdr:col>
      <xdr:colOff>304799</xdr:colOff>
      <xdr:row>19</xdr:row>
      <xdr:rowOff>9525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293"/>
          <a:ext cx="5610224" cy="3119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9525</xdr:colOff>
      <xdr:row>0</xdr:row>
      <xdr:rowOff>150344</xdr:rowOff>
    </xdr:from>
    <xdr:to>
      <xdr:col>20</xdr:col>
      <xdr:colOff>161924</xdr:colOff>
      <xdr:row>43</xdr:row>
      <xdr:rowOff>76199</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05525" y="150344"/>
          <a:ext cx="6248399" cy="7317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447675</xdr:colOff>
      <xdr:row>31</xdr:row>
      <xdr:rowOff>95250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71450"/>
          <a:ext cx="4105275" cy="523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riticalFiles/CURRENT_Post2010/Veronica%20Williams/Legal_Prepaid/Case_LittonLoan/1_Denbeaux/Pmts-Litton-from-TD-Bank-PN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Books Export Tips"/>
      <sheetName val="Sheet1"/>
    </sheetNames>
    <sheetDataSet>
      <sheetData sheetId="0"/>
      <sheetData sheetId="1">
        <row r="46">
          <cell r="L46">
            <v>-102591.14000000003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pex">
      <a:majorFont>
        <a:latin typeface="Lucida Sans"/>
        <a:ea typeface=""/>
        <a:cs typeface=""/>
        <a:font script="Grek" typeface="Arial"/>
        <a:font script="Cyrl" typeface="Arial"/>
        <a:font script="Jpan" typeface="HG丸ｺﾞｼｯｸM-PRO"/>
        <a:font script="Hang" typeface="휴먼옛체"/>
        <a:font script="Hans" typeface="楷体_GB2312"/>
        <a:font script="Hant" typeface="微軟正黑體"/>
        <a:font script="Arab" typeface="Tahoma"/>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Book Antiqua"/>
        <a:ea typeface=""/>
        <a:cs typeface=""/>
        <a:font script="Grek" typeface="Times New Roman"/>
        <a:font script="Cyrl" typeface="Times New Roman"/>
        <a:font script="Jpan" typeface="HG明朝B"/>
        <a:font script="Hang" typeface="돋움"/>
        <a:font script="Hans" typeface="宋体"/>
        <a:font script="Hant" typeface="新細明體"/>
        <a:font script="Arab" typeface="Times New Roman"/>
        <a:font script="Hebr" typeface="David"/>
        <a:font script="Thai" typeface="Eucrosia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rnd"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100000" t="100000" r="100000" b="10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45"/>
  <sheetViews>
    <sheetView view="pageBreakPreview" topLeftCell="A15" zoomScale="60" zoomScaleNormal="100" workbookViewId="0">
      <selection activeCell="I33" sqref="I33"/>
    </sheetView>
  </sheetViews>
  <sheetFormatPr defaultRowHeight="13.5" x14ac:dyDescent="0.25"/>
  <cols>
    <col min="2" max="2" width="12.28515625" bestFit="1" customWidth="1"/>
    <col min="3" max="3" width="28" customWidth="1"/>
    <col min="4" max="4" width="13.7109375" customWidth="1"/>
    <col min="5" max="5" width="13.5703125" customWidth="1"/>
    <col min="6" max="6" width="11.5703125" customWidth="1"/>
    <col min="7" max="7" width="12" hidden="1" customWidth="1"/>
    <col min="8" max="8" width="10.5703125" hidden="1" customWidth="1"/>
    <col min="9" max="9" width="15.85546875" customWidth="1"/>
    <col min="10" max="10" width="13.28515625" customWidth="1"/>
    <col min="11" max="11" width="13.85546875" customWidth="1"/>
    <col min="17" max="17" width="12.28515625" customWidth="1"/>
    <col min="18" max="18" width="12.42578125" customWidth="1"/>
  </cols>
  <sheetData>
    <row r="2" spans="1:17" ht="57" x14ac:dyDescent="0.25">
      <c r="A2" s="38"/>
      <c r="B2" s="44" t="s">
        <v>35</v>
      </c>
      <c r="C2" s="44" t="s">
        <v>36</v>
      </c>
      <c r="D2" s="44" t="s">
        <v>70</v>
      </c>
      <c r="E2" s="44" t="s">
        <v>37</v>
      </c>
      <c r="F2" s="44" t="s">
        <v>42</v>
      </c>
      <c r="G2" s="44" t="s">
        <v>62</v>
      </c>
      <c r="H2" s="44" t="s">
        <v>51</v>
      </c>
      <c r="I2" s="44" t="s">
        <v>61</v>
      </c>
      <c r="J2" s="44" t="s">
        <v>38</v>
      </c>
      <c r="K2" s="44" t="s">
        <v>44</v>
      </c>
      <c r="L2" s="39"/>
      <c r="M2" s="39"/>
      <c r="N2" s="39"/>
      <c r="O2" s="38"/>
      <c r="P2" s="38"/>
      <c r="Q2" s="38"/>
    </row>
    <row r="3" spans="1:17" ht="15" x14ac:dyDescent="0.25">
      <c r="B3" s="46">
        <v>30553</v>
      </c>
      <c r="C3" s="40" t="s">
        <v>25</v>
      </c>
      <c r="D3" s="47" t="s">
        <v>71</v>
      </c>
      <c r="E3" s="47" t="s">
        <v>39</v>
      </c>
      <c r="F3" s="47" t="s">
        <v>39</v>
      </c>
      <c r="G3" s="47" t="s">
        <v>63</v>
      </c>
      <c r="H3" s="48"/>
      <c r="I3" s="49">
        <f>'CityFederal-S&amp;L'!$C$18</f>
        <v>75535.839999999997</v>
      </c>
      <c r="J3" s="49">
        <f>'CityFederal-S&amp;L'!$D$5</f>
        <v>75535.839999999997</v>
      </c>
      <c r="K3" s="49">
        <f>I3-J3</f>
        <v>0</v>
      </c>
    </row>
    <row r="4" spans="1:17" ht="15" x14ac:dyDescent="0.25">
      <c r="B4" s="40"/>
      <c r="C4" s="40"/>
      <c r="D4" s="47"/>
      <c r="E4" s="47"/>
      <c r="F4" s="47"/>
      <c r="G4" s="47"/>
      <c r="H4" s="48"/>
      <c r="I4" s="49"/>
      <c r="J4" s="49"/>
      <c r="K4" s="49"/>
    </row>
    <row r="5" spans="1:17" ht="15" x14ac:dyDescent="0.25">
      <c r="B5" s="40"/>
      <c r="C5" s="40" t="s">
        <v>41</v>
      </c>
      <c r="D5" s="47" t="s">
        <v>71</v>
      </c>
      <c r="E5" s="47" t="s">
        <v>40</v>
      </c>
      <c r="F5" s="47" t="s">
        <v>39</v>
      </c>
      <c r="G5" s="47" t="s">
        <v>63</v>
      </c>
      <c r="H5" s="48"/>
      <c r="I5" s="49"/>
      <c r="J5" s="49"/>
      <c r="K5" s="49">
        <f t="shared" ref="K5:K13" si="0">I5-J5</f>
        <v>0</v>
      </c>
    </row>
    <row r="6" spans="1:17" ht="15" x14ac:dyDescent="0.25">
      <c r="B6" s="40"/>
      <c r="C6" s="40"/>
      <c r="D6" s="47"/>
      <c r="E6" s="47"/>
      <c r="F6" s="47"/>
      <c r="G6" s="47"/>
      <c r="H6" s="48"/>
      <c r="I6" s="49"/>
      <c r="J6" s="49"/>
      <c r="K6" s="49"/>
    </row>
    <row r="7" spans="1:17" ht="15" x14ac:dyDescent="0.25">
      <c r="B7" s="40"/>
      <c r="C7" s="40" t="s">
        <v>45</v>
      </c>
      <c r="D7" s="45" t="s">
        <v>64</v>
      </c>
      <c r="E7" s="47" t="s">
        <v>39</v>
      </c>
      <c r="F7" s="47" t="s">
        <v>43</v>
      </c>
      <c r="G7" s="45" t="s">
        <v>64</v>
      </c>
      <c r="H7" s="48">
        <v>150000</v>
      </c>
      <c r="I7" s="49"/>
      <c r="J7" s="49"/>
      <c r="K7" s="49">
        <f t="shared" si="0"/>
        <v>0</v>
      </c>
    </row>
    <row r="8" spans="1:17" ht="15" x14ac:dyDescent="0.25">
      <c r="B8" s="40"/>
      <c r="C8" s="40"/>
      <c r="D8" s="47"/>
      <c r="E8" s="47"/>
      <c r="F8" s="47"/>
      <c r="G8" s="47"/>
      <c r="H8" s="48"/>
      <c r="I8" s="49"/>
      <c r="J8" s="49"/>
      <c r="K8" s="49"/>
    </row>
    <row r="9" spans="1:17" ht="15" x14ac:dyDescent="0.25">
      <c r="B9" s="46">
        <v>37382</v>
      </c>
      <c r="C9" s="40" t="s">
        <v>46</v>
      </c>
      <c r="D9" s="47" t="s">
        <v>71</v>
      </c>
      <c r="E9" s="47" t="s">
        <v>39</v>
      </c>
      <c r="F9" s="47" t="s">
        <v>39</v>
      </c>
      <c r="G9" s="47" t="s">
        <v>63</v>
      </c>
      <c r="H9" s="48"/>
      <c r="I9" s="49">
        <f>'Aames Home Loan'!$C$18</f>
        <v>69980.289999999994</v>
      </c>
      <c r="J9" s="49">
        <f>'Aames Home Loan'!$C$18</f>
        <v>69980.289999999994</v>
      </c>
      <c r="K9" s="49">
        <f t="shared" si="0"/>
        <v>0</v>
      </c>
    </row>
    <row r="10" spans="1:17" ht="15" x14ac:dyDescent="0.25">
      <c r="B10" s="40"/>
      <c r="C10" s="40"/>
      <c r="D10" s="47"/>
      <c r="E10" s="47"/>
      <c r="F10" s="47"/>
      <c r="G10" s="47"/>
      <c r="H10" s="48"/>
      <c r="I10" s="49"/>
      <c r="J10" s="49"/>
      <c r="K10" s="49"/>
    </row>
    <row r="11" spans="1:17" ht="15" x14ac:dyDescent="0.25">
      <c r="B11" s="40"/>
      <c r="C11" s="40" t="s">
        <v>47</v>
      </c>
      <c r="D11" s="47" t="s">
        <v>71</v>
      </c>
      <c r="E11" s="47" t="s">
        <v>40</v>
      </c>
      <c r="F11" s="47" t="s">
        <v>39</v>
      </c>
      <c r="G11" s="47" t="s">
        <v>63</v>
      </c>
      <c r="H11" s="48"/>
      <c r="I11" s="49"/>
      <c r="J11" s="49"/>
      <c r="K11" s="49">
        <f t="shared" si="0"/>
        <v>0</v>
      </c>
    </row>
    <row r="12" spans="1:17" ht="15" x14ac:dyDescent="0.25">
      <c r="B12" s="40"/>
      <c r="C12" s="40"/>
      <c r="D12" s="47"/>
      <c r="E12" s="47"/>
      <c r="F12" s="47"/>
      <c r="G12" s="47"/>
      <c r="H12" s="48"/>
      <c r="I12" s="49"/>
      <c r="J12" s="49"/>
      <c r="K12" s="49"/>
    </row>
    <row r="13" spans="1:17" ht="15" x14ac:dyDescent="0.25">
      <c r="B13" s="47">
        <v>2006</v>
      </c>
      <c r="C13" s="40" t="s">
        <v>48</v>
      </c>
      <c r="D13" s="47" t="s">
        <v>71</v>
      </c>
      <c r="E13" s="47" t="s">
        <v>40</v>
      </c>
      <c r="F13" s="47" t="s">
        <v>39</v>
      </c>
      <c r="G13" s="47" t="s">
        <v>63</v>
      </c>
      <c r="H13" s="48"/>
      <c r="I13" s="49">
        <v>180000</v>
      </c>
      <c r="J13" s="49">
        <f>'Aames Home Loan'!$C$62</f>
        <v>67675.308346881662</v>
      </c>
      <c r="K13" s="49">
        <f t="shared" si="0"/>
        <v>112324.69165311834</v>
      </c>
    </row>
    <row r="14" spans="1:17" ht="15" x14ac:dyDescent="0.25">
      <c r="B14" s="47"/>
      <c r="C14" s="40"/>
      <c r="D14" s="47"/>
      <c r="E14" s="47"/>
      <c r="F14" s="47"/>
      <c r="G14" s="47"/>
      <c r="H14" s="48"/>
      <c r="I14" s="49"/>
      <c r="J14" s="49"/>
      <c r="K14" s="49"/>
    </row>
    <row r="15" spans="1:17" ht="15" x14ac:dyDescent="0.25">
      <c r="B15" s="46">
        <v>38803</v>
      </c>
      <c r="C15" s="40" t="s">
        <v>49</v>
      </c>
      <c r="D15" s="47" t="s">
        <v>71</v>
      </c>
      <c r="E15" s="47" t="s">
        <v>39</v>
      </c>
      <c r="F15" s="47" t="s">
        <v>39</v>
      </c>
      <c r="G15" s="47" t="s">
        <v>63</v>
      </c>
      <c r="H15" s="48"/>
      <c r="I15" s="49">
        <f>'Fremont Home Loan'!$D$5</f>
        <v>261000</v>
      </c>
      <c r="J15" s="49">
        <f>'Payment-Corrections'!$D$12</f>
        <v>53000</v>
      </c>
      <c r="K15" s="49">
        <f>I15-J15-K13</f>
        <v>95675.308346881662</v>
      </c>
    </row>
    <row r="16" spans="1:17" ht="15" x14ac:dyDescent="0.25">
      <c r="B16" s="40"/>
      <c r="C16" s="40"/>
      <c r="D16" s="47"/>
      <c r="E16" s="47"/>
      <c r="F16" s="47"/>
      <c r="G16" s="47"/>
      <c r="H16" s="48"/>
      <c r="I16" s="49"/>
      <c r="J16" s="49"/>
      <c r="K16" s="49"/>
    </row>
    <row r="17" spans="2:18" ht="15" x14ac:dyDescent="0.25">
      <c r="B17" s="47">
        <v>2009</v>
      </c>
      <c r="C17" s="40" t="s">
        <v>50</v>
      </c>
      <c r="D17" s="47" t="s">
        <v>71</v>
      </c>
      <c r="E17" s="47" t="s">
        <v>40</v>
      </c>
      <c r="F17" s="47" t="s">
        <v>39</v>
      </c>
      <c r="G17" s="47" t="s">
        <v>63</v>
      </c>
      <c r="H17" s="48"/>
      <c r="I17" s="62" t="s">
        <v>66</v>
      </c>
      <c r="J17" s="49">
        <f>J15-'Payment-Corrections'!D16</f>
        <v>53000</v>
      </c>
      <c r="K17" s="50" t="s">
        <v>66</v>
      </c>
    </row>
    <row r="18" spans="2:18" ht="15" x14ac:dyDescent="0.25">
      <c r="B18" s="40"/>
      <c r="C18" s="40"/>
      <c r="D18" s="47"/>
      <c r="E18" s="47"/>
      <c r="F18" s="47"/>
      <c r="G18" s="47"/>
      <c r="H18" s="47"/>
      <c r="I18" s="40"/>
      <c r="J18" s="40"/>
      <c r="K18" s="40"/>
    </row>
    <row r="19" spans="2:18" ht="15" x14ac:dyDescent="0.25">
      <c r="B19" s="50">
        <v>2011</v>
      </c>
      <c r="C19" s="40" t="s">
        <v>57</v>
      </c>
      <c r="D19" s="47" t="s">
        <v>72</v>
      </c>
      <c r="E19" s="50" t="s">
        <v>40</v>
      </c>
      <c r="F19" s="50" t="s">
        <v>39</v>
      </c>
      <c r="G19" s="50" t="s">
        <v>65</v>
      </c>
      <c r="H19" s="40"/>
      <c r="I19" s="50" t="s">
        <v>66</v>
      </c>
      <c r="J19" s="50" t="s">
        <v>66</v>
      </c>
      <c r="K19" s="50" t="s">
        <v>66</v>
      </c>
    </row>
    <row r="20" spans="2:18" ht="15" x14ac:dyDescent="0.25">
      <c r="B20" s="40"/>
      <c r="C20" s="40"/>
      <c r="D20" s="47"/>
      <c r="E20" s="40"/>
      <c r="F20" s="40"/>
      <c r="G20" s="40"/>
      <c r="H20" s="40"/>
      <c r="I20" s="40"/>
      <c r="J20" s="40"/>
      <c r="K20" s="40"/>
    </row>
    <row r="21" spans="2:18" ht="15" x14ac:dyDescent="0.25">
      <c r="B21" s="40"/>
      <c r="C21" s="40"/>
      <c r="D21" s="47"/>
      <c r="E21" s="40"/>
      <c r="F21" s="40"/>
      <c r="G21" s="40"/>
      <c r="H21" s="40"/>
      <c r="I21" s="40"/>
      <c r="J21" s="66" t="s">
        <v>73</v>
      </c>
      <c r="K21" s="65">
        <f>K13+K15</f>
        <v>208000</v>
      </c>
    </row>
    <row r="22" spans="2:18" ht="15" x14ac:dyDescent="0.25">
      <c r="B22" s="40"/>
      <c r="C22" s="40"/>
      <c r="D22" s="47"/>
      <c r="E22" s="40"/>
      <c r="F22" s="40"/>
      <c r="G22" s="40"/>
      <c r="H22" s="40"/>
      <c r="I22" s="40"/>
      <c r="J22" s="66"/>
      <c r="K22" s="65"/>
    </row>
    <row r="23" spans="2:18" ht="15" x14ac:dyDescent="0.25">
      <c r="B23" s="40"/>
      <c r="C23" s="40" t="s">
        <v>75</v>
      </c>
      <c r="D23" s="47"/>
      <c r="E23" s="40"/>
      <c r="F23" s="40"/>
      <c r="G23" s="40"/>
      <c r="H23" s="40"/>
      <c r="I23" s="40"/>
      <c r="J23" s="49">
        <v>15000</v>
      </c>
    </row>
    <row r="24" spans="2:18" ht="15" x14ac:dyDescent="0.25">
      <c r="B24" s="40"/>
      <c r="C24" s="40"/>
      <c r="D24" s="47"/>
      <c r="E24" s="40"/>
      <c r="F24" s="40"/>
      <c r="G24" s="40"/>
      <c r="H24" s="40"/>
      <c r="I24" s="40"/>
      <c r="J24" s="42"/>
      <c r="K24" s="65"/>
    </row>
    <row r="25" spans="2:18" ht="15.75" x14ac:dyDescent="0.25">
      <c r="B25" s="42"/>
      <c r="C25" s="67" t="s">
        <v>74</v>
      </c>
      <c r="D25" s="67"/>
      <c r="E25" s="67"/>
      <c r="F25" s="67"/>
      <c r="G25" s="67"/>
      <c r="H25" s="67"/>
      <c r="I25" s="67"/>
      <c r="J25" s="68">
        <f>J17-J23</f>
        <v>38000</v>
      </c>
      <c r="K25" s="65"/>
    </row>
    <row r="26" spans="2:18" ht="15.75" x14ac:dyDescent="0.25">
      <c r="B26" s="42"/>
      <c r="C26" s="67"/>
      <c r="D26" s="67"/>
      <c r="E26" s="67"/>
      <c r="F26" s="67"/>
      <c r="G26" s="67"/>
      <c r="H26" s="67"/>
      <c r="I26" s="67"/>
      <c r="J26" s="68"/>
      <c r="K26" s="65"/>
    </row>
    <row r="27" spans="2:18" ht="75" customHeight="1" x14ac:dyDescent="0.25">
      <c r="C27" s="70" t="s">
        <v>76</v>
      </c>
      <c r="D27" s="70"/>
      <c r="E27" s="71"/>
      <c r="F27" s="71"/>
      <c r="G27" s="71"/>
      <c r="H27" s="71"/>
      <c r="I27" s="71"/>
      <c r="J27" s="71"/>
      <c r="K27" s="42"/>
    </row>
    <row r="28" spans="2:18" x14ac:dyDescent="0.25">
      <c r="B28" s="42"/>
      <c r="C28" s="42"/>
      <c r="D28" s="42"/>
      <c r="E28" s="42"/>
      <c r="F28" s="42"/>
      <c r="G28" s="42"/>
      <c r="H28" s="42"/>
      <c r="I28" s="42"/>
      <c r="J28" s="42"/>
      <c r="K28" s="42"/>
      <c r="Q28" s="63"/>
      <c r="R28" s="63"/>
    </row>
    <row r="29" spans="2:18" x14ac:dyDescent="0.25">
      <c r="B29" s="42"/>
      <c r="C29" s="42" t="s">
        <v>60</v>
      </c>
      <c r="D29" s="42"/>
      <c r="E29" s="42"/>
      <c r="F29" s="42"/>
      <c r="G29" s="42"/>
      <c r="H29" s="42"/>
      <c r="I29" s="42"/>
      <c r="J29" s="42"/>
      <c r="K29" s="42"/>
      <c r="Q29" s="63"/>
      <c r="R29" s="63"/>
    </row>
    <row r="30" spans="2:18" x14ac:dyDescent="0.25">
      <c r="B30" s="42"/>
      <c r="C30" s="42"/>
      <c r="D30" s="42"/>
      <c r="E30" s="42"/>
      <c r="F30" s="42"/>
      <c r="G30" s="42"/>
      <c r="H30" s="42"/>
      <c r="I30" s="42"/>
      <c r="J30" s="42"/>
      <c r="K30" s="42"/>
      <c r="Q30" s="63"/>
      <c r="R30" s="63"/>
    </row>
    <row r="31" spans="2:18" x14ac:dyDescent="0.25">
      <c r="B31" s="42"/>
      <c r="C31" s="42"/>
      <c r="D31" s="42"/>
      <c r="E31" s="42"/>
      <c r="F31" s="42"/>
      <c r="G31" s="42"/>
      <c r="H31" s="42"/>
      <c r="I31" s="42"/>
      <c r="J31" s="42"/>
      <c r="K31" s="42"/>
      <c r="Q31" s="63"/>
      <c r="R31" s="64"/>
    </row>
    <row r="32" spans="2:18" x14ac:dyDescent="0.25">
      <c r="B32" s="42"/>
      <c r="C32" s="42"/>
      <c r="D32" s="42"/>
      <c r="E32" s="42"/>
      <c r="F32" s="42"/>
      <c r="G32" s="42"/>
      <c r="H32" s="42"/>
      <c r="I32" s="42"/>
      <c r="J32" s="42"/>
      <c r="K32" s="42"/>
      <c r="Q32" s="63"/>
      <c r="R32" s="64"/>
    </row>
    <row r="33" spans="2:18" x14ac:dyDescent="0.25">
      <c r="B33" s="42"/>
      <c r="C33" s="42"/>
      <c r="D33" s="42"/>
      <c r="E33" s="42"/>
      <c r="F33" s="42"/>
      <c r="G33" s="42"/>
      <c r="H33" s="42"/>
      <c r="I33" s="42"/>
      <c r="J33" s="42"/>
      <c r="K33" s="42"/>
      <c r="Q33" s="63"/>
      <c r="R33" s="64"/>
    </row>
    <row r="34" spans="2:18" x14ac:dyDescent="0.25">
      <c r="B34" s="42"/>
      <c r="C34" s="42"/>
      <c r="D34" s="42"/>
      <c r="E34" s="42"/>
      <c r="F34" s="42"/>
      <c r="G34" s="42"/>
      <c r="H34" s="42"/>
      <c r="I34" s="42"/>
      <c r="J34" s="42"/>
      <c r="K34" s="42"/>
      <c r="Q34" s="63"/>
      <c r="R34" s="64"/>
    </row>
    <row r="35" spans="2:18" x14ac:dyDescent="0.25">
      <c r="B35" s="42"/>
      <c r="C35" s="42"/>
      <c r="D35" s="42"/>
      <c r="E35" s="42"/>
      <c r="F35" s="42"/>
      <c r="G35" s="42"/>
      <c r="H35" s="42"/>
      <c r="I35" s="42"/>
      <c r="J35" s="42"/>
      <c r="K35" s="42"/>
      <c r="Q35" s="63"/>
      <c r="R35" s="64"/>
    </row>
    <row r="36" spans="2:18" x14ac:dyDescent="0.25">
      <c r="B36" s="42"/>
      <c r="C36" s="42"/>
      <c r="D36" s="42"/>
      <c r="E36" s="42"/>
      <c r="F36" s="42"/>
      <c r="G36" s="42"/>
      <c r="H36" s="42"/>
      <c r="I36" s="42"/>
      <c r="J36" s="42"/>
      <c r="K36" s="42"/>
      <c r="Q36" s="63"/>
      <c r="R36" s="64"/>
    </row>
    <row r="37" spans="2:18" x14ac:dyDescent="0.25">
      <c r="B37" s="42"/>
      <c r="C37" s="42"/>
      <c r="D37" s="42"/>
      <c r="E37" s="42"/>
      <c r="F37" s="42"/>
      <c r="G37" s="42"/>
      <c r="H37" s="42"/>
      <c r="I37" s="42"/>
      <c r="J37" s="42"/>
      <c r="K37" s="42"/>
      <c r="Q37" s="63"/>
      <c r="R37" s="64"/>
    </row>
    <row r="38" spans="2:18" x14ac:dyDescent="0.25">
      <c r="B38" s="42"/>
      <c r="C38" s="42"/>
      <c r="D38" s="42"/>
      <c r="E38" s="42"/>
      <c r="F38" s="42"/>
      <c r="G38" s="42"/>
      <c r="H38" s="42"/>
      <c r="I38" s="42"/>
      <c r="J38" s="42"/>
      <c r="K38" s="42"/>
      <c r="Q38" s="63"/>
      <c r="R38" s="63"/>
    </row>
    <row r="39" spans="2:18" x14ac:dyDescent="0.25">
      <c r="B39" s="42"/>
      <c r="C39" s="42"/>
      <c r="D39" s="42"/>
      <c r="E39" s="42"/>
      <c r="F39" s="42"/>
      <c r="G39" s="42"/>
      <c r="H39" s="42"/>
      <c r="I39" s="42"/>
      <c r="J39" s="42"/>
      <c r="K39" s="42"/>
      <c r="Q39" s="63"/>
      <c r="R39" s="63"/>
    </row>
    <row r="40" spans="2:18" x14ac:dyDescent="0.25">
      <c r="B40" s="42"/>
      <c r="C40" s="42"/>
      <c r="D40" s="42"/>
      <c r="E40" s="42"/>
      <c r="F40" s="42"/>
      <c r="G40" s="42"/>
      <c r="H40" s="42"/>
      <c r="I40" s="42"/>
      <c r="J40" s="42"/>
      <c r="K40" s="42"/>
    </row>
    <row r="41" spans="2:18" x14ac:dyDescent="0.25">
      <c r="B41" s="42"/>
      <c r="C41" s="42"/>
      <c r="D41" s="42"/>
      <c r="E41" s="42"/>
      <c r="F41" s="42"/>
      <c r="G41" s="42"/>
      <c r="H41" s="42"/>
      <c r="I41" s="42"/>
      <c r="J41" s="42"/>
      <c r="K41" s="42"/>
    </row>
    <row r="42" spans="2:18" x14ac:dyDescent="0.25">
      <c r="B42" s="42"/>
      <c r="C42" s="41" t="s">
        <v>54</v>
      </c>
      <c r="D42" s="41"/>
      <c r="E42" s="42"/>
      <c r="F42" s="42"/>
      <c r="G42" s="42"/>
      <c r="H42" s="42"/>
      <c r="I42" s="42"/>
      <c r="J42" s="42"/>
      <c r="K42" s="42"/>
    </row>
    <row r="43" spans="2:18" x14ac:dyDescent="0.25">
      <c r="B43" s="42"/>
      <c r="C43" s="43" t="s">
        <v>55</v>
      </c>
      <c r="D43" s="43"/>
      <c r="E43" s="42"/>
      <c r="F43" s="42"/>
      <c r="G43" s="42"/>
      <c r="H43" s="42"/>
      <c r="I43" s="42"/>
      <c r="J43" s="42"/>
      <c r="K43" s="42"/>
    </row>
    <row r="44" spans="2:18" x14ac:dyDescent="0.25">
      <c r="C44" s="43" t="s">
        <v>56</v>
      </c>
      <c r="D44" s="43"/>
    </row>
    <row r="45" spans="2:18" x14ac:dyDescent="0.25">
      <c r="C45" s="69" t="s">
        <v>77</v>
      </c>
    </row>
  </sheetData>
  <mergeCells count="1">
    <mergeCell ref="C27:J27"/>
  </mergeCells>
  <printOptions horizontalCentered="1"/>
  <pageMargins left="0.7" right="0.7" top="1" bottom="0.75" header="0.3" footer="0.3"/>
  <pageSetup scale="93" orientation="landscape" r:id="rId1"/>
  <headerFooter>
    <oddHeader>&amp;C&amp;"-,Bold"&amp;11MORTGAGE HISTORY&amp;"-,Regular"&amp;10
541 Scotland Road -- Williams
How Errors or Fraud &amp; Business Closings Take Equity</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7"/>
  <sheetViews>
    <sheetView showGridLines="0" workbookViewId="0">
      <pane ySplit="17" topLeftCell="A18" activePane="bottomLeft" state="frozenSplit"/>
      <selection pane="bottomLeft" activeCell="C12" sqref="C12:D12"/>
    </sheetView>
  </sheetViews>
  <sheetFormatPr defaultRowHeight="13.5" x14ac:dyDescent="0.25"/>
  <cols>
    <col min="1" max="1" width="6.28515625" style="25" customWidth="1"/>
    <col min="2" max="2" width="15.7109375" style="26" customWidth="1"/>
    <col min="3" max="3" width="21.7109375" style="26" customWidth="1"/>
    <col min="4" max="8" width="14.7109375" style="26" customWidth="1"/>
    <col min="9" max="10" width="21.7109375" style="26" customWidth="1"/>
    <col min="11" max="16384" width="9.140625" style="3"/>
  </cols>
  <sheetData>
    <row r="1" spans="1:10" ht="24" customHeight="1" x14ac:dyDescent="0.3">
      <c r="A1" s="27" t="s">
        <v>9</v>
      </c>
      <c r="B1" s="1"/>
      <c r="C1" s="1"/>
      <c r="D1" s="1"/>
      <c r="E1" s="2"/>
      <c r="F1" s="2"/>
      <c r="G1" s="2"/>
      <c r="H1" s="2"/>
      <c r="I1" s="2"/>
      <c r="J1" s="2"/>
    </row>
    <row r="2" spans="1:10" ht="3" customHeight="1" x14ac:dyDescent="0.25">
      <c r="A2" s="4"/>
      <c r="B2" s="5"/>
      <c r="C2" s="5"/>
      <c r="D2" s="5"/>
      <c r="E2" s="5"/>
      <c r="F2" s="5"/>
      <c r="G2" s="5"/>
      <c r="H2" s="5"/>
      <c r="I2" s="5"/>
      <c r="J2" s="5"/>
    </row>
    <row r="3" spans="1:10" ht="20.25" customHeight="1" x14ac:dyDescent="0.25">
      <c r="A3" s="2"/>
      <c r="B3" s="6"/>
      <c r="C3" s="6"/>
      <c r="D3" s="6"/>
      <c r="E3" s="6"/>
      <c r="F3" s="6"/>
      <c r="G3" s="6"/>
      <c r="H3" s="6"/>
      <c r="I3" s="6"/>
      <c r="J3" s="6"/>
    </row>
    <row r="4" spans="1:10" ht="14.25" customHeight="1" x14ac:dyDescent="0.3">
      <c r="A4" s="2"/>
      <c r="B4" s="72" t="s">
        <v>10</v>
      </c>
      <c r="C4" s="73"/>
      <c r="D4" s="74"/>
      <c r="E4" s="2"/>
      <c r="F4" s="3"/>
      <c r="G4" s="3"/>
      <c r="H4" s="72" t="s">
        <v>17</v>
      </c>
      <c r="I4" s="73"/>
      <c r="J4" s="74"/>
    </row>
    <row r="5" spans="1:10" ht="15" x14ac:dyDescent="0.3">
      <c r="A5" s="2"/>
      <c r="B5" s="7"/>
      <c r="C5" s="8" t="s">
        <v>11</v>
      </c>
      <c r="D5" s="31"/>
      <c r="E5" s="2"/>
      <c r="F5" s="3"/>
      <c r="G5" s="3"/>
      <c r="H5" s="7"/>
      <c r="I5" s="8" t="s">
        <v>18</v>
      </c>
      <c r="J5" s="35" t="str">
        <f>IF(Values_Entered,-PMT(Interest_Rate/Num_Pmt_Per_Year,Loan_Years*Num_Pmt_Per_Year,Loan_Amount),"")</f>
        <v/>
      </c>
    </row>
    <row r="6" spans="1:10" ht="15" x14ac:dyDescent="0.3">
      <c r="A6" s="2"/>
      <c r="B6" s="7"/>
      <c r="C6" s="8" t="s">
        <v>12</v>
      </c>
      <c r="D6" s="32"/>
      <c r="E6" s="2"/>
      <c r="F6" s="3"/>
      <c r="G6" s="3"/>
      <c r="H6" s="7"/>
      <c r="I6" s="8" t="s">
        <v>19</v>
      </c>
      <c r="J6" s="36" t="str">
        <f>IF(Values_Entered,Loan_Years*Num_Pmt_Per_Year,"")</f>
        <v/>
      </c>
    </row>
    <row r="7" spans="1:10" ht="15" x14ac:dyDescent="0.3">
      <c r="A7" s="2"/>
      <c r="B7" s="7"/>
      <c r="C7" s="8" t="s">
        <v>13</v>
      </c>
      <c r="D7" s="33"/>
      <c r="E7" s="2"/>
      <c r="F7" s="3"/>
      <c r="G7" s="3"/>
      <c r="H7" s="7"/>
      <c r="I7" s="8" t="s">
        <v>20</v>
      </c>
      <c r="J7" s="36" t="str">
        <f>IF(Values_Entered,Number_of_Payments,"")</f>
        <v/>
      </c>
    </row>
    <row r="8" spans="1:10" ht="15" x14ac:dyDescent="0.3">
      <c r="A8" s="2"/>
      <c r="B8" s="7"/>
      <c r="C8" s="8" t="s">
        <v>14</v>
      </c>
      <c r="D8" s="33"/>
      <c r="E8" s="2"/>
      <c r="F8" s="3"/>
      <c r="G8" s="3"/>
      <c r="H8" s="7"/>
      <c r="I8" s="8" t="s">
        <v>21</v>
      </c>
      <c r="J8" s="35" t="str">
        <f>IF(Values_Entered,SUMIF(Beg_Bal,"&gt;0",Extra_Pay),"")</f>
        <v/>
      </c>
    </row>
    <row r="9" spans="1:10" ht="15" x14ac:dyDescent="0.3">
      <c r="A9" s="2"/>
      <c r="B9" s="7"/>
      <c r="C9" s="8" t="s">
        <v>15</v>
      </c>
      <c r="D9" s="34"/>
      <c r="E9" s="2"/>
      <c r="F9" s="3"/>
      <c r="G9" s="3"/>
      <c r="H9" s="10"/>
      <c r="I9" s="11" t="s">
        <v>22</v>
      </c>
      <c r="J9" s="35" t="str">
        <f>IF(Values_Entered,SUMIF(Beg_Bal,"&gt;0",Int),"")</f>
        <v/>
      </c>
    </row>
    <row r="10" spans="1:10" x14ac:dyDescent="0.25">
      <c r="A10" s="2"/>
      <c r="B10" s="10"/>
      <c r="C10" s="11" t="s">
        <v>16</v>
      </c>
      <c r="D10" s="31"/>
      <c r="E10" s="2"/>
      <c r="F10" s="6"/>
      <c r="G10" s="6"/>
      <c r="H10" s="6"/>
      <c r="I10" s="6"/>
      <c r="J10" s="9"/>
    </row>
    <row r="11" spans="1:10" x14ac:dyDescent="0.25">
      <c r="A11" s="2"/>
      <c r="B11" s="6"/>
      <c r="C11" s="6"/>
      <c r="D11" s="6"/>
      <c r="E11" s="6"/>
      <c r="F11" s="6"/>
      <c r="G11" s="6"/>
      <c r="H11" s="6"/>
      <c r="I11" s="6"/>
      <c r="J11" s="6"/>
    </row>
    <row r="12" spans="1:10" ht="15" x14ac:dyDescent="0.3">
      <c r="A12" s="2"/>
      <c r="B12" s="12" t="s">
        <v>23</v>
      </c>
      <c r="C12" s="75"/>
      <c r="D12" s="76"/>
      <c r="E12" s="13"/>
      <c r="F12" s="6"/>
      <c r="G12" s="6"/>
      <c r="H12" s="6"/>
      <c r="I12" s="6"/>
      <c r="J12" s="6"/>
    </row>
    <row r="13" spans="1:10" ht="15" x14ac:dyDescent="0.3">
      <c r="A13" s="2"/>
      <c r="B13" s="12"/>
      <c r="C13" s="28"/>
      <c r="D13" s="28"/>
      <c r="E13" s="6"/>
      <c r="F13" s="6"/>
      <c r="G13" s="6"/>
      <c r="H13" s="6"/>
      <c r="I13" s="6"/>
      <c r="J13" s="6"/>
    </row>
    <row r="14" spans="1:10" ht="6" customHeight="1" x14ac:dyDescent="0.25">
      <c r="A14" s="4"/>
      <c r="B14" s="5"/>
      <c r="C14" s="5"/>
      <c r="D14" s="5"/>
      <c r="E14" s="5"/>
      <c r="F14" s="5"/>
      <c r="G14" s="5"/>
      <c r="H14" s="5"/>
      <c r="I14" s="5"/>
      <c r="J14" s="5"/>
    </row>
    <row r="15" spans="1:10" ht="3.75" customHeight="1" x14ac:dyDescent="0.3">
      <c r="A15" s="14"/>
      <c r="B15" s="15"/>
      <c r="C15" s="15"/>
      <c r="D15" s="15"/>
      <c r="E15" s="15"/>
      <c r="F15" s="15"/>
      <c r="G15" s="15"/>
      <c r="H15" s="15"/>
      <c r="I15" s="15"/>
      <c r="J15" s="15"/>
    </row>
    <row r="16" spans="1:10" s="19" customFormat="1" ht="30" x14ac:dyDescent="0.25">
      <c r="A16" s="16" t="s">
        <v>24</v>
      </c>
      <c r="B16" s="17" t="s">
        <v>0</v>
      </c>
      <c r="C16" s="17" t="s">
        <v>1</v>
      </c>
      <c r="D16" s="17" t="s">
        <v>7</v>
      </c>
      <c r="E16" s="17" t="s">
        <v>6</v>
      </c>
      <c r="F16" s="17" t="s">
        <v>5</v>
      </c>
      <c r="G16" s="17" t="s">
        <v>2</v>
      </c>
      <c r="H16" s="17" t="s">
        <v>3</v>
      </c>
      <c r="I16" s="17" t="s">
        <v>4</v>
      </c>
      <c r="J16" s="18" t="s">
        <v>8</v>
      </c>
    </row>
    <row r="17" spans="1:10" s="19" customFormat="1" ht="6" customHeight="1" x14ac:dyDescent="0.3">
      <c r="A17" s="20"/>
      <c r="B17" s="21"/>
      <c r="C17" s="21"/>
      <c r="D17" s="21"/>
      <c r="E17" s="21"/>
      <c r="F17" s="21"/>
      <c r="G17" s="21"/>
      <c r="H17" s="21"/>
      <c r="I17" s="21"/>
      <c r="J17" s="22"/>
    </row>
    <row r="18" spans="1:10" s="19" customFormat="1" x14ac:dyDescent="0.25">
      <c r="A18" s="23" t="str">
        <f>IF(Values_Entered,1,"")</f>
        <v/>
      </c>
      <c r="B18" s="24" t="str">
        <f t="shared" ref="B18:B81" si="0">IF(Pay_Num&lt;&gt;"",DATE(YEAR(Loan_Start),MONTH(Loan_Start)+(Pay_Num)*12/Num_Pmt_Per_Year,DAY(Loan_Start)),"")</f>
        <v/>
      </c>
      <c r="C18" s="29" t="str">
        <f>IF(Values_Entered,Loan_Amount,"")</f>
        <v/>
      </c>
      <c r="D18" s="29" t="str">
        <f>IF(Pay_Num&lt;&gt;"",Scheduled_Monthly_Payment,"")</f>
        <v/>
      </c>
      <c r="E18" s="30" t="e">
        <f t="shared" ref="E18:E81" si="1">IF(AND(Pay_Num&lt;&gt;"",Sched_Pay+Scheduled_Extra_Payments&lt;Beg_Bal),Scheduled_Extra_Payments,IF(AND(Pay_Num&lt;&gt;"",Beg_Bal-Sched_Pay&gt;0),Beg_Bal-Sched_Pay,IF(Pay_Num&lt;&gt;"",0,"")))</f>
        <v>#VALUE!</v>
      </c>
      <c r="F18" s="29" t="e">
        <f t="shared" ref="F18:F81" si="2">IF(AND(Pay_Num&lt;&gt;"",Sched_Pay+Extra_Pay&lt;Beg_Bal),Sched_Pay+Extra_Pay,IF(Pay_Num&lt;&gt;"",Beg_Bal,""))</f>
        <v>#VALUE!</v>
      </c>
      <c r="G18" s="29" t="str">
        <f>IF(Pay_Num&lt;&gt;"",Total_Pay-Int,"")</f>
        <v/>
      </c>
      <c r="H18" s="29" t="str">
        <f>IF(Pay_Num&lt;&gt;"",Beg_Bal*(Interest_Rate/Num_Pmt_Per_Year),"")</f>
        <v/>
      </c>
      <c r="I18" s="29" t="e">
        <f t="shared" ref="I18:I81" si="3">IF(AND(Pay_Num&lt;&gt;"",Sched_Pay+Extra_Pay&lt;Beg_Bal),Beg_Bal-Princ,IF(Pay_Num&lt;&gt;"",0,""))</f>
        <v>#VALUE!</v>
      </c>
      <c r="J18" s="29">
        <f>SUM($H$18:$H18)</f>
        <v>0</v>
      </c>
    </row>
    <row r="19" spans="1:10" s="19" customFormat="1" ht="12.75" customHeight="1" x14ac:dyDescent="0.25">
      <c r="A19" s="23" t="str">
        <f t="shared" ref="A19:A82" si="4">IF(Values_Entered,A18+1,"")</f>
        <v/>
      </c>
      <c r="B19" s="24" t="str">
        <f t="shared" si="0"/>
        <v/>
      </c>
      <c r="C19" s="29" t="str">
        <f t="shared" ref="C19:C82" si="5">IF(Pay_Num&lt;&gt;"",I18,"")</f>
        <v/>
      </c>
      <c r="D19" s="29" t="str">
        <f>IF(Pay_Num&lt;&gt;"",Scheduled_Monthly_Payment,"")</f>
        <v/>
      </c>
      <c r="E19" s="30" t="e">
        <f t="shared" si="1"/>
        <v>#VALUE!</v>
      </c>
      <c r="F19" s="29" t="e">
        <f t="shared" si="2"/>
        <v>#VALUE!</v>
      </c>
      <c r="G19" s="29" t="str">
        <f t="shared" ref="G19:G82" si="6">IF(Pay_Num&lt;&gt;"",Total_Pay-Int,"")</f>
        <v/>
      </c>
      <c r="H19" s="29" t="str">
        <f t="shared" ref="H19:H82" si="7">IF(Pay_Num&lt;&gt;"",Beg_Bal*Interest_Rate/Num_Pmt_Per_Year,"")</f>
        <v/>
      </c>
      <c r="I19" s="29" t="e">
        <f t="shared" si="3"/>
        <v>#VALUE!</v>
      </c>
      <c r="J19" s="29">
        <f>SUM($H$18:$H19)</f>
        <v>0</v>
      </c>
    </row>
    <row r="20" spans="1:10" s="19" customFormat="1" ht="12.75" customHeight="1" x14ac:dyDescent="0.25">
      <c r="A20" s="23" t="str">
        <f t="shared" si="4"/>
        <v/>
      </c>
      <c r="B20" s="24" t="str">
        <f t="shared" si="0"/>
        <v/>
      </c>
      <c r="C20" s="29" t="str">
        <f t="shared" si="5"/>
        <v/>
      </c>
      <c r="D20" s="29" t="str">
        <f t="shared" ref="D20:D83" si="8">IF(Pay_Num&lt;&gt;"",Scheduled_Monthly_Payment,"")</f>
        <v/>
      </c>
      <c r="E20" s="30" t="e">
        <f t="shared" si="1"/>
        <v>#VALUE!</v>
      </c>
      <c r="F20" s="29" t="e">
        <f t="shared" si="2"/>
        <v>#VALUE!</v>
      </c>
      <c r="G20" s="29" t="str">
        <f t="shared" si="6"/>
        <v/>
      </c>
      <c r="H20" s="29" t="str">
        <f t="shared" si="7"/>
        <v/>
      </c>
      <c r="I20" s="29" t="e">
        <f t="shared" si="3"/>
        <v>#VALUE!</v>
      </c>
      <c r="J20" s="29">
        <f>SUM($H$18:$H20)</f>
        <v>0</v>
      </c>
    </row>
    <row r="21" spans="1:10" s="19" customFormat="1" x14ac:dyDescent="0.25">
      <c r="A21" s="23" t="str">
        <f t="shared" si="4"/>
        <v/>
      </c>
      <c r="B21" s="24" t="str">
        <f t="shared" si="0"/>
        <v/>
      </c>
      <c r="C21" s="29" t="str">
        <f t="shared" si="5"/>
        <v/>
      </c>
      <c r="D21" s="29" t="str">
        <f>IF(Pay_Num&lt;&gt;"",Scheduled_Monthly_Payment,"")</f>
        <v/>
      </c>
      <c r="E21" s="30" t="e">
        <f t="shared" si="1"/>
        <v>#VALUE!</v>
      </c>
      <c r="F21" s="29" t="e">
        <f t="shared" si="2"/>
        <v>#VALUE!</v>
      </c>
      <c r="G21" s="29" t="str">
        <f t="shared" si="6"/>
        <v/>
      </c>
      <c r="H21" s="29" t="str">
        <f t="shared" si="7"/>
        <v/>
      </c>
      <c r="I21" s="29" t="e">
        <f t="shared" si="3"/>
        <v>#VALUE!</v>
      </c>
      <c r="J21" s="29">
        <f>SUM($H$18:$H21)</f>
        <v>0</v>
      </c>
    </row>
    <row r="22" spans="1:10" s="19" customFormat="1" x14ac:dyDescent="0.25">
      <c r="A22" s="23" t="str">
        <f t="shared" si="4"/>
        <v/>
      </c>
      <c r="B22" s="24" t="str">
        <f t="shared" si="0"/>
        <v/>
      </c>
      <c r="C22" s="29" t="str">
        <f t="shared" si="5"/>
        <v/>
      </c>
      <c r="D22" s="29" t="str">
        <f t="shared" si="8"/>
        <v/>
      </c>
      <c r="E22" s="30" t="e">
        <f t="shared" si="1"/>
        <v>#VALUE!</v>
      </c>
      <c r="F22" s="29" t="e">
        <f t="shared" si="2"/>
        <v>#VALUE!</v>
      </c>
      <c r="G22" s="29" t="str">
        <f t="shared" si="6"/>
        <v/>
      </c>
      <c r="H22" s="29" t="str">
        <f t="shared" si="7"/>
        <v/>
      </c>
      <c r="I22" s="29" t="e">
        <f t="shared" si="3"/>
        <v>#VALUE!</v>
      </c>
      <c r="J22" s="29">
        <f>SUM($H$18:$H22)</f>
        <v>0</v>
      </c>
    </row>
    <row r="23" spans="1:10" x14ac:dyDescent="0.25">
      <c r="A23" s="23" t="str">
        <f t="shared" si="4"/>
        <v/>
      </c>
      <c r="B23" s="24" t="str">
        <f t="shared" si="0"/>
        <v/>
      </c>
      <c r="C23" s="29" t="str">
        <f t="shared" si="5"/>
        <v/>
      </c>
      <c r="D23" s="29" t="str">
        <f t="shared" si="8"/>
        <v/>
      </c>
      <c r="E23" s="30" t="e">
        <f t="shared" si="1"/>
        <v>#VALUE!</v>
      </c>
      <c r="F23" s="29" t="e">
        <f t="shared" si="2"/>
        <v>#VALUE!</v>
      </c>
      <c r="G23" s="29" t="str">
        <f t="shared" si="6"/>
        <v/>
      </c>
      <c r="H23" s="29" t="str">
        <f t="shared" si="7"/>
        <v/>
      </c>
      <c r="I23" s="29" t="e">
        <f t="shared" si="3"/>
        <v>#VALUE!</v>
      </c>
      <c r="J23" s="29">
        <f>SUM($H$18:$H23)</f>
        <v>0</v>
      </c>
    </row>
    <row r="24" spans="1:10" x14ac:dyDescent="0.25">
      <c r="A24" s="23" t="str">
        <f t="shared" si="4"/>
        <v/>
      </c>
      <c r="B24" s="24" t="str">
        <f t="shared" si="0"/>
        <v/>
      </c>
      <c r="C24" s="29" t="str">
        <f t="shared" si="5"/>
        <v/>
      </c>
      <c r="D24" s="29" t="str">
        <f t="shared" si="8"/>
        <v/>
      </c>
      <c r="E24" s="30" t="e">
        <f t="shared" si="1"/>
        <v>#VALUE!</v>
      </c>
      <c r="F24" s="29" t="e">
        <f t="shared" si="2"/>
        <v>#VALUE!</v>
      </c>
      <c r="G24" s="29" t="str">
        <f t="shared" si="6"/>
        <v/>
      </c>
      <c r="H24" s="29" t="str">
        <f t="shared" si="7"/>
        <v/>
      </c>
      <c r="I24" s="29" t="e">
        <f t="shared" si="3"/>
        <v>#VALUE!</v>
      </c>
      <c r="J24" s="29">
        <f>SUM($H$18:$H24)</f>
        <v>0</v>
      </c>
    </row>
    <row r="25" spans="1:10" x14ac:dyDescent="0.25">
      <c r="A25" s="23" t="str">
        <f t="shared" si="4"/>
        <v/>
      </c>
      <c r="B25" s="24" t="str">
        <f t="shared" si="0"/>
        <v/>
      </c>
      <c r="C25" s="29" t="str">
        <f t="shared" si="5"/>
        <v/>
      </c>
      <c r="D25" s="29" t="str">
        <f t="shared" si="8"/>
        <v/>
      </c>
      <c r="E25" s="30" t="e">
        <f t="shared" si="1"/>
        <v>#VALUE!</v>
      </c>
      <c r="F25" s="29" t="e">
        <f t="shared" si="2"/>
        <v>#VALUE!</v>
      </c>
      <c r="G25" s="29" t="str">
        <f t="shared" si="6"/>
        <v/>
      </c>
      <c r="H25" s="29" t="str">
        <f t="shared" si="7"/>
        <v/>
      </c>
      <c r="I25" s="29" t="e">
        <f t="shared" si="3"/>
        <v>#VALUE!</v>
      </c>
      <c r="J25" s="29">
        <f>SUM($H$18:$H25)</f>
        <v>0</v>
      </c>
    </row>
    <row r="26" spans="1:10" x14ac:dyDescent="0.25">
      <c r="A26" s="23" t="str">
        <f t="shared" si="4"/>
        <v/>
      </c>
      <c r="B26" s="24" t="str">
        <f t="shared" si="0"/>
        <v/>
      </c>
      <c r="C26" s="29" t="str">
        <f t="shared" si="5"/>
        <v/>
      </c>
      <c r="D26" s="29" t="str">
        <f t="shared" si="8"/>
        <v/>
      </c>
      <c r="E26" s="30" t="e">
        <f t="shared" si="1"/>
        <v>#VALUE!</v>
      </c>
      <c r="F26" s="29" t="e">
        <f t="shared" si="2"/>
        <v>#VALUE!</v>
      </c>
      <c r="G26" s="29" t="str">
        <f t="shared" si="6"/>
        <v/>
      </c>
      <c r="H26" s="29" t="str">
        <f t="shared" si="7"/>
        <v/>
      </c>
      <c r="I26" s="29" t="e">
        <f t="shared" si="3"/>
        <v>#VALUE!</v>
      </c>
      <c r="J26" s="29">
        <f>SUM($H$18:$H26)</f>
        <v>0</v>
      </c>
    </row>
    <row r="27" spans="1:10" x14ac:dyDescent="0.25">
      <c r="A27" s="23" t="str">
        <f t="shared" si="4"/>
        <v/>
      </c>
      <c r="B27" s="24" t="str">
        <f t="shared" si="0"/>
        <v/>
      </c>
      <c r="C27" s="29" t="str">
        <f t="shared" si="5"/>
        <v/>
      </c>
      <c r="D27" s="29" t="str">
        <f t="shared" si="8"/>
        <v/>
      </c>
      <c r="E27" s="30" t="e">
        <f t="shared" si="1"/>
        <v>#VALUE!</v>
      </c>
      <c r="F27" s="29" t="e">
        <f t="shared" si="2"/>
        <v>#VALUE!</v>
      </c>
      <c r="G27" s="29" t="str">
        <f t="shared" si="6"/>
        <v/>
      </c>
      <c r="H27" s="29" t="str">
        <f t="shared" si="7"/>
        <v/>
      </c>
      <c r="I27" s="29" t="e">
        <f t="shared" si="3"/>
        <v>#VALUE!</v>
      </c>
      <c r="J27" s="29">
        <f>SUM($H$18:$H27)</f>
        <v>0</v>
      </c>
    </row>
    <row r="28" spans="1:10" x14ac:dyDescent="0.25">
      <c r="A28" s="23" t="str">
        <f t="shared" si="4"/>
        <v/>
      </c>
      <c r="B28" s="24" t="str">
        <f t="shared" si="0"/>
        <v/>
      </c>
      <c r="C28" s="29" t="str">
        <f t="shared" si="5"/>
        <v/>
      </c>
      <c r="D28" s="29" t="str">
        <f t="shared" si="8"/>
        <v/>
      </c>
      <c r="E28" s="30" t="e">
        <f t="shared" si="1"/>
        <v>#VALUE!</v>
      </c>
      <c r="F28" s="29" t="e">
        <f t="shared" si="2"/>
        <v>#VALUE!</v>
      </c>
      <c r="G28" s="29" t="str">
        <f t="shared" si="6"/>
        <v/>
      </c>
      <c r="H28" s="29" t="str">
        <f t="shared" si="7"/>
        <v/>
      </c>
      <c r="I28" s="29" t="e">
        <f t="shared" si="3"/>
        <v>#VALUE!</v>
      </c>
      <c r="J28" s="29">
        <f>SUM($H$18:$H28)</f>
        <v>0</v>
      </c>
    </row>
    <row r="29" spans="1:10" x14ac:dyDescent="0.25">
      <c r="A29" s="23" t="str">
        <f t="shared" si="4"/>
        <v/>
      </c>
      <c r="B29" s="24" t="str">
        <f t="shared" si="0"/>
        <v/>
      </c>
      <c r="C29" s="29" t="str">
        <f t="shared" si="5"/>
        <v/>
      </c>
      <c r="D29" s="29" t="str">
        <f t="shared" si="8"/>
        <v/>
      </c>
      <c r="E29" s="30" t="e">
        <f t="shared" si="1"/>
        <v>#VALUE!</v>
      </c>
      <c r="F29" s="29" t="e">
        <f t="shared" si="2"/>
        <v>#VALUE!</v>
      </c>
      <c r="G29" s="29" t="str">
        <f t="shared" si="6"/>
        <v/>
      </c>
      <c r="H29" s="29" t="str">
        <f t="shared" si="7"/>
        <v/>
      </c>
      <c r="I29" s="29" t="e">
        <f t="shared" si="3"/>
        <v>#VALUE!</v>
      </c>
      <c r="J29" s="29">
        <f>SUM($H$18:$H29)</f>
        <v>0</v>
      </c>
    </row>
    <row r="30" spans="1:10" x14ac:dyDescent="0.25">
      <c r="A30" s="23" t="str">
        <f t="shared" si="4"/>
        <v/>
      </c>
      <c r="B30" s="24" t="str">
        <f t="shared" si="0"/>
        <v/>
      </c>
      <c r="C30" s="29" t="str">
        <f t="shared" si="5"/>
        <v/>
      </c>
      <c r="D30" s="29" t="str">
        <f t="shared" si="8"/>
        <v/>
      </c>
      <c r="E30" s="30" t="e">
        <f t="shared" si="1"/>
        <v>#VALUE!</v>
      </c>
      <c r="F30" s="29" t="e">
        <f t="shared" si="2"/>
        <v>#VALUE!</v>
      </c>
      <c r="G30" s="29" t="str">
        <f t="shared" si="6"/>
        <v/>
      </c>
      <c r="H30" s="29" t="str">
        <f t="shared" si="7"/>
        <v/>
      </c>
      <c r="I30" s="29" t="e">
        <f t="shared" si="3"/>
        <v>#VALUE!</v>
      </c>
      <c r="J30" s="29">
        <f>SUM($H$18:$H30)</f>
        <v>0</v>
      </c>
    </row>
    <row r="31" spans="1:10" x14ac:dyDescent="0.25">
      <c r="A31" s="23" t="str">
        <f t="shared" si="4"/>
        <v/>
      </c>
      <c r="B31" s="24" t="str">
        <f t="shared" si="0"/>
        <v/>
      </c>
      <c r="C31" s="29" t="str">
        <f t="shared" si="5"/>
        <v/>
      </c>
      <c r="D31" s="29" t="str">
        <f t="shared" si="8"/>
        <v/>
      </c>
      <c r="E31" s="30" t="e">
        <f t="shared" si="1"/>
        <v>#VALUE!</v>
      </c>
      <c r="F31" s="29" t="e">
        <f t="shared" si="2"/>
        <v>#VALUE!</v>
      </c>
      <c r="G31" s="29" t="str">
        <f t="shared" si="6"/>
        <v/>
      </c>
      <c r="H31" s="29" t="str">
        <f t="shared" si="7"/>
        <v/>
      </c>
      <c r="I31" s="29" t="e">
        <f t="shared" si="3"/>
        <v>#VALUE!</v>
      </c>
      <c r="J31" s="29">
        <f>SUM($H$18:$H31)</f>
        <v>0</v>
      </c>
    </row>
    <row r="32" spans="1:10" x14ac:dyDescent="0.25">
      <c r="A32" s="23" t="str">
        <f t="shared" si="4"/>
        <v/>
      </c>
      <c r="B32" s="24" t="str">
        <f t="shared" si="0"/>
        <v/>
      </c>
      <c r="C32" s="29" t="str">
        <f t="shared" si="5"/>
        <v/>
      </c>
      <c r="D32" s="29" t="str">
        <f t="shared" si="8"/>
        <v/>
      </c>
      <c r="E32" s="30" t="e">
        <f t="shared" si="1"/>
        <v>#VALUE!</v>
      </c>
      <c r="F32" s="29" t="e">
        <f t="shared" si="2"/>
        <v>#VALUE!</v>
      </c>
      <c r="G32" s="29" t="str">
        <f t="shared" si="6"/>
        <v/>
      </c>
      <c r="H32" s="29" t="str">
        <f t="shared" si="7"/>
        <v/>
      </c>
      <c r="I32" s="29" t="e">
        <f t="shared" si="3"/>
        <v>#VALUE!</v>
      </c>
      <c r="J32" s="29">
        <f>SUM($H$18:$H32)</f>
        <v>0</v>
      </c>
    </row>
    <row r="33" spans="1:10" x14ac:dyDescent="0.25">
      <c r="A33" s="23" t="str">
        <f t="shared" si="4"/>
        <v/>
      </c>
      <c r="B33" s="24" t="str">
        <f t="shared" si="0"/>
        <v/>
      </c>
      <c r="C33" s="29" t="str">
        <f t="shared" si="5"/>
        <v/>
      </c>
      <c r="D33" s="29" t="str">
        <f t="shared" si="8"/>
        <v/>
      </c>
      <c r="E33" s="30" t="e">
        <f t="shared" si="1"/>
        <v>#VALUE!</v>
      </c>
      <c r="F33" s="29" t="e">
        <f t="shared" si="2"/>
        <v>#VALUE!</v>
      </c>
      <c r="G33" s="29" t="str">
        <f t="shared" si="6"/>
        <v/>
      </c>
      <c r="H33" s="29" t="str">
        <f t="shared" si="7"/>
        <v/>
      </c>
      <c r="I33" s="29" t="e">
        <f t="shared" si="3"/>
        <v>#VALUE!</v>
      </c>
      <c r="J33" s="29">
        <f>SUM($H$18:$H33)</f>
        <v>0</v>
      </c>
    </row>
    <row r="34" spans="1:10" x14ac:dyDescent="0.25">
      <c r="A34" s="23" t="str">
        <f t="shared" si="4"/>
        <v/>
      </c>
      <c r="B34" s="24" t="str">
        <f t="shared" si="0"/>
        <v/>
      </c>
      <c r="C34" s="29" t="str">
        <f t="shared" si="5"/>
        <v/>
      </c>
      <c r="D34" s="29" t="str">
        <f t="shared" si="8"/>
        <v/>
      </c>
      <c r="E34" s="30" t="e">
        <f t="shared" si="1"/>
        <v>#VALUE!</v>
      </c>
      <c r="F34" s="29" t="e">
        <f t="shared" si="2"/>
        <v>#VALUE!</v>
      </c>
      <c r="G34" s="29" t="str">
        <f t="shared" si="6"/>
        <v/>
      </c>
      <c r="H34" s="29" t="str">
        <f t="shared" si="7"/>
        <v/>
      </c>
      <c r="I34" s="29" t="e">
        <f t="shared" si="3"/>
        <v>#VALUE!</v>
      </c>
      <c r="J34" s="29">
        <f>SUM($H$18:$H34)</f>
        <v>0</v>
      </c>
    </row>
    <row r="35" spans="1:10" x14ac:dyDescent="0.25">
      <c r="A35" s="23" t="str">
        <f t="shared" si="4"/>
        <v/>
      </c>
      <c r="B35" s="24" t="str">
        <f t="shared" si="0"/>
        <v/>
      </c>
      <c r="C35" s="29" t="str">
        <f t="shared" si="5"/>
        <v/>
      </c>
      <c r="D35" s="29" t="str">
        <f t="shared" si="8"/>
        <v/>
      </c>
      <c r="E35" s="30" t="e">
        <f t="shared" si="1"/>
        <v>#VALUE!</v>
      </c>
      <c r="F35" s="29" t="e">
        <f t="shared" si="2"/>
        <v>#VALUE!</v>
      </c>
      <c r="G35" s="29" t="str">
        <f t="shared" si="6"/>
        <v/>
      </c>
      <c r="H35" s="29" t="str">
        <f t="shared" si="7"/>
        <v/>
      </c>
      <c r="I35" s="29" t="e">
        <f t="shared" si="3"/>
        <v>#VALUE!</v>
      </c>
      <c r="J35" s="29">
        <f>SUM($H$18:$H35)</f>
        <v>0</v>
      </c>
    </row>
    <row r="36" spans="1:10" x14ac:dyDescent="0.25">
      <c r="A36" s="23" t="str">
        <f t="shared" si="4"/>
        <v/>
      </c>
      <c r="B36" s="24" t="str">
        <f t="shared" si="0"/>
        <v/>
      </c>
      <c r="C36" s="29" t="str">
        <f t="shared" si="5"/>
        <v/>
      </c>
      <c r="D36" s="29" t="str">
        <f t="shared" si="8"/>
        <v/>
      </c>
      <c r="E36" s="30" t="e">
        <f t="shared" si="1"/>
        <v>#VALUE!</v>
      </c>
      <c r="F36" s="29" t="e">
        <f t="shared" si="2"/>
        <v>#VALUE!</v>
      </c>
      <c r="G36" s="29" t="str">
        <f t="shared" si="6"/>
        <v/>
      </c>
      <c r="H36" s="29" t="str">
        <f t="shared" si="7"/>
        <v/>
      </c>
      <c r="I36" s="29" t="e">
        <f t="shared" si="3"/>
        <v>#VALUE!</v>
      </c>
      <c r="J36" s="29">
        <f>SUM($H$18:$H36)</f>
        <v>0</v>
      </c>
    </row>
    <row r="37" spans="1:10" x14ac:dyDescent="0.25">
      <c r="A37" s="23" t="str">
        <f t="shared" si="4"/>
        <v/>
      </c>
      <c r="B37" s="24" t="str">
        <f t="shared" si="0"/>
        <v/>
      </c>
      <c r="C37" s="29" t="str">
        <f t="shared" si="5"/>
        <v/>
      </c>
      <c r="D37" s="29" t="str">
        <f t="shared" si="8"/>
        <v/>
      </c>
      <c r="E37" s="30" t="e">
        <f t="shared" si="1"/>
        <v>#VALUE!</v>
      </c>
      <c r="F37" s="29" t="e">
        <f t="shared" si="2"/>
        <v>#VALUE!</v>
      </c>
      <c r="G37" s="29" t="str">
        <f t="shared" si="6"/>
        <v/>
      </c>
      <c r="H37" s="29" t="str">
        <f t="shared" si="7"/>
        <v/>
      </c>
      <c r="I37" s="29" t="e">
        <f t="shared" si="3"/>
        <v>#VALUE!</v>
      </c>
      <c r="J37" s="29">
        <f>SUM($H$18:$H37)</f>
        <v>0</v>
      </c>
    </row>
    <row r="38" spans="1:10" x14ac:dyDescent="0.25">
      <c r="A38" s="23" t="str">
        <f t="shared" si="4"/>
        <v/>
      </c>
      <c r="B38" s="24" t="str">
        <f t="shared" si="0"/>
        <v/>
      </c>
      <c r="C38" s="29" t="str">
        <f t="shared" si="5"/>
        <v/>
      </c>
      <c r="D38" s="29" t="str">
        <f t="shared" si="8"/>
        <v/>
      </c>
      <c r="E38" s="30" t="e">
        <f t="shared" si="1"/>
        <v>#VALUE!</v>
      </c>
      <c r="F38" s="29" t="e">
        <f t="shared" si="2"/>
        <v>#VALUE!</v>
      </c>
      <c r="G38" s="29" t="str">
        <f t="shared" si="6"/>
        <v/>
      </c>
      <c r="H38" s="29" t="str">
        <f t="shared" si="7"/>
        <v/>
      </c>
      <c r="I38" s="29" t="e">
        <f t="shared" si="3"/>
        <v>#VALUE!</v>
      </c>
      <c r="J38" s="29">
        <f>SUM($H$18:$H38)</f>
        <v>0</v>
      </c>
    </row>
    <row r="39" spans="1:10" x14ac:dyDescent="0.25">
      <c r="A39" s="23" t="str">
        <f t="shared" si="4"/>
        <v/>
      </c>
      <c r="B39" s="24" t="str">
        <f t="shared" si="0"/>
        <v/>
      </c>
      <c r="C39" s="29" t="str">
        <f t="shared" si="5"/>
        <v/>
      </c>
      <c r="D39" s="29" t="str">
        <f t="shared" si="8"/>
        <v/>
      </c>
      <c r="E39" s="30" t="e">
        <f t="shared" si="1"/>
        <v>#VALUE!</v>
      </c>
      <c r="F39" s="29" t="e">
        <f t="shared" si="2"/>
        <v>#VALUE!</v>
      </c>
      <c r="G39" s="29" t="str">
        <f t="shared" si="6"/>
        <v/>
      </c>
      <c r="H39" s="29" t="str">
        <f t="shared" si="7"/>
        <v/>
      </c>
      <c r="I39" s="29" t="e">
        <f t="shared" si="3"/>
        <v>#VALUE!</v>
      </c>
      <c r="J39" s="29">
        <f>SUM($H$18:$H39)</f>
        <v>0</v>
      </c>
    </row>
    <row r="40" spans="1:10" x14ac:dyDescent="0.25">
      <c r="A40" s="23" t="str">
        <f t="shared" si="4"/>
        <v/>
      </c>
      <c r="B40" s="24" t="str">
        <f t="shared" si="0"/>
        <v/>
      </c>
      <c r="C40" s="29" t="str">
        <f t="shared" si="5"/>
        <v/>
      </c>
      <c r="D40" s="29" t="str">
        <f t="shared" si="8"/>
        <v/>
      </c>
      <c r="E40" s="30" t="e">
        <f t="shared" si="1"/>
        <v>#VALUE!</v>
      </c>
      <c r="F40" s="29" t="e">
        <f t="shared" si="2"/>
        <v>#VALUE!</v>
      </c>
      <c r="G40" s="29" t="str">
        <f t="shared" si="6"/>
        <v/>
      </c>
      <c r="H40" s="29" t="str">
        <f t="shared" si="7"/>
        <v/>
      </c>
      <c r="I40" s="29" t="e">
        <f t="shared" si="3"/>
        <v>#VALUE!</v>
      </c>
      <c r="J40" s="29">
        <f>SUM($H$18:$H40)</f>
        <v>0</v>
      </c>
    </row>
    <row r="41" spans="1:10" x14ac:dyDescent="0.25">
      <c r="A41" s="23" t="str">
        <f t="shared" si="4"/>
        <v/>
      </c>
      <c r="B41" s="24" t="str">
        <f t="shared" si="0"/>
        <v/>
      </c>
      <c r="C41" s="29" t="str">
        <f t="shared" si="5"/>
        <v/>
      </c>
      <c r="D41" s="29" t="str">
        <f t="shared" si="8"/>
        <v/>
      </c>
      <c r="E41" s="30" t="e">
        <f t="shared" si="1"/>
        <v>#VALUE!</v>
      </c>
      <c r="F41" s="29" t="e">
        <f t="shared" si="2"/>
        <v>#VALUE!</v>
      </c>
      <c r="G41" s="29" t="str">
        <f t="shared" si="6"/>
        <v/>
      </c>
      <c r="H41" s="29" t="str">
        <f t="shared" si="7"/>
        <v/>
      </c>
      <c r="I41" s="29" t="e">
        <f t="shared" si="3"/>
        <v>#VALUE!</v>
      </c>
      <c r="J41" s="29">
        <f>SUM($H$18:$H41)</f>
        <v>0</v>
      </c>
    </row>
    <row r="42" spans="1:10" x14ac:dyDescent="0.25">
      <c r="A42" s="23" t="str">
        <f t="shared" si="4"/>
        <v/>
      </c>
      <c r="B42" s="24" t="str">
        <f t="shared" si="0"/>
        <v/>
      </c>
      <c r="C42" s="29" t="str">
        <f t="shared" si="5"/>
        <v/>
      </c>
      <c r="D42" s="29" t="str">
        <f t="shared" si="8"/>
        <v/>
      </c>
      <c r="E42" s="30" t="e">
        <f t="shared" si="1"/>
        <v>#VALUE!</v>
      </c>
      <c r="F42" s="29" t="e">
        <f t="shared" si="2"/>
        <v>#VALUE!</v>
      </c>
      <c r="G42" s="29" t="str">
        <f t="shared" si="6"/>
        <v/>
      </c>
      <c r="H42" s="29" t="str">
        <f t="shared" si="7"/>
        <v/>
      </c>
      <c r="I42" s="29" t="e">
        <f t="shared" si="3"/>
        <v>#VALUE!</v>
      </c>
      <c r="J42" s="29">
        <f>SUM($H$18:$H42)</f>
        <v>0</v>
      </c>
    </row>
    <row r="43" spans="1:10" x14ac:dyDescent="0.25">
      <c r="A43" s="23" t="str">
        <f t="shared" si="4"/>
        <v/>
      </c>
      <c r="B43" s="24" t="str">
        <f t="shared" si="0"/>
        <v/>
      </c>
      <c r="C43" s="29" t="str">
        <f t="shared" si="5"/>
        <v/>
      </c>
      <c r="D43" s="29" t="str">
        <f t="shared" si="8"/>
        <v/>
      </c>
      <c r="E43" s="30" t="e">
        <f t="shared" si="1"/>
        <v>#VALUE!</v>
      </c>
      <c r="F43" s="29" t="e">
        <f t="shared" si="2"/>
        <v>#VALUE!</v>
      </c>
      <c r="G43" s="29" t="str">
        <f t="shared" si="6"/>
        <v/>
      </c>
      <c r="H43" s="29" t="str">
        <f t="shared" si="7"/>
        <v/>
      </c>
      <c r="I43" s="29" t="e">
        <f t="shared" si="3"/>
        <v>#VALUE!</v>
      </c>
      <c r="J43" s="29">
        <f>SUM($H$18:$H43)</f>
        <v>0</v>
      </c>
    </row>
    <row r="44" spans="1:10" x14ac:dyDescent="0.25">
      <c r="A44" s="23" t="str">
        <f t="shared" si="4"/>
        <v/>
      </c>
      <c r="B44" s="24" t="str">
        <f t="shared" si="0"/>
        <v/>
      </c>
      <c r="C44" s="29" t="str">
        <f t="shared" si="5"/>
        <v/>
      </c>
      <c r="D44" s="29" t="str">
        <f t="shared" si="8"/>
        <v/>
      </c>
      <c r="E44" s="30" t="e">
        <f t="shared" si="1"/>
        <v>#VALUE!</v>
      </c>
      <c r="F44" s="29" t="e">
        <f t="shared" si="2"/>
        <v>#VALUE!</v>
      </c>
      <c r="G44" s="29" t="str">
        <f t="shared" si="6"/>
        <v/>
      </c>
      <c r="H44" s="29" t="str">
        <f t="shared" si="7"/>
        <v/>
      </c>
      <c r="I44" s="29" t="e">
        <f t="shared" si="3"/>
        <v>#VALUE!</v>
      </c>
      <c r="J44" s="29">
        <f>SUM($H$18:$H44)</f>
        <v>0</v>
      </c>
    </row>
    <row r="45" spans="1:10" x14ac:dyDescent="0.25">
      <c r="A45" s="23" t="str">
        <f t="shared" si="4"/>
        <v/>
      </c>
      <c r="B45" s="24" t="str">
        <f t="shared" si="0"/>
        <v/>
      </c>
      <c r="C45" s="29" t="str">
        <f t="shared" si="5"/>
        <v/>
      </c>
      <c r="D45" s="29" t="str">
        <f t="shared" si="8"/>
        <v/>
      </c>
      <c r="E45" s="30" t="e">
        <f t="shared" si="1"/>
        <v>#VALUE!</v>
      </c>
      <c r="F45" s="29" t="e">
        <f t="shared" si="2"/>
        <v>#VALUE!</v>
      </c>
      <c r="G45" s="29" t="str">
        <f t="shared" si="6"/>
        <v/>
      </c>
      <c r="H45" s="29" t="str">
        <f t="shared" si="7"/>
        <v/>
      </c>
      <c r="I45" s="29" t="e">
        <f t="shared" si="3"/>
        <v>#VALUE!</v>
      </c>
      <c r="J45" s="29">
        <f>SUM($H$18:$H45)</f>
        <v>0</v>
      </c>
    </row>
    <row r="46" spans="1:10" x14ac:dyDescent="0.25">
      <c r="A46" s="23" t="str">
        <f t="shared" si="4"/>
        <v/>
      </c>
      <c r="B46" s="24" t="str">
        <f t="shared" si="0"/>
        <v/>
      </c>
      <c r="C46" s="29" t="str">
        <f t="shared" si="5"/>
        <v/>
      </c>
      <c r="D46" s="29" t="str">
        <f t="shared" si="8"/>
        <v/>
      </c>
      <c r="E46" s="30" t="e">
        <f t="shared" si="1"/>
        <v>#VALUE!</v>
      </c>
      <c r="F46" s="29" t="e">
        <f t="shared" si="2"/>
        <v>#VALUE!</v>
      </c>
      <c r="G46" s="29" t="str">
        <f t="shared" si="6"/>
        <v/>
      </c>
      <c r="H46" s="29" t="str">
        <f t="shared" si="7"/>
        <v/>
      </c>
      <c r="I46" s="29" t="e">
        <f t="shared" si="3"/>
        <v>#VALUE!</v>
      </c>
      <c r="J46" s="29">
        <f>SUM($H$18:$H46)</f>
        <v>0</v>
      </c>
    </row>
    <row r="47" spans="1:10" x14ac:dyDescent="0.25">
      <c r="A47" s="23" t="str">
        <f t="shared" si="4"/>
        <v/>
      </c>
      <c r="B47" s="24" t="str">
        <f t="shared" si="0"/>
        <v/>
      </c>
      <c r="C47" s="29" t="str">
        <f t="shared" si="5"/>
        <v/>
      </c>
      <c r="D47" s="29" t="str">
        <f t="shared" si="8"/>
        <v/>
      </c>
      <c r="E47" s="30" t="e">
        <f t="shared" si="1"/>
        <v>#VALUE!</v>
      </c>
      <c r="F47" s="29" t="e">
        <f t="shared" si="2"/>
        <v>#VALUE!</v>
      </c>
      <c r="G47" s="29" t="str">
        <f t="shared" si="6"/>
        <v/>
      </c>
      <c r="H47" s="29" t="str">
        <f t="shared" si="7"/>
        <v/>
      </c>
      <c r="I47" s="29" t="e">
        <f t="shared" si="3"/>
        <v>#VALUE!</v>
      </c>
      <c r="J47" s="29">
        <f>SUM($H$18:$H47)</f>
        <v>0</v>
      </c>
    </row>
    <row r="48" spans="1:10" x14ac:dyDescent="0.25">
      <c r="A48" s="23" t="str">
        <f t="shared" si="4"/>
        <v/>
      </c>
      <c r="B48" s="24" t="str">
        <f t="shared" si="0"/>
        <v/>
      </c>
      <c r="C48" s="29" t="str">
        <f t="shared" si="5"/>
        <v/>
      </c>
      <c r="D48" s="29" t="str">
        <f t="shared" si="8"/>
        <v/>
      </c>
      <c r="E48" s="30" t="e">
        <f t="shared" si="1"/>
        <v>#VALUE!</v>
      </c>
      <c r="F48" s="29" t="e">
        <f t="shared" si="2"/>
        <v>#VALUE!</v>
      </c>
      <c r="G48" s="29" t="str">
        <f t="shared" si="6"/>
        <v/>
      </c>
      <c r="H48" s="29" t="str">
        <f t="shared" si="7"/>
        <v/>
      </c>
      <c r="I48" s="29" t="e">
        <f t="shared" si="3"/>
        <v>#VALUE!</v>
      </c>
      <c r="J48" s="29">
        <f>SUM($H$18:$H48)</f>
        <v>0</v>
      </c>
    </row>
    <row r="49" spans="1:10" x14ac:dyDescent="0.25">
      <c r="A49" s="23" t="str">
        <f t="shared" si="4"/>
        <v/>
      </c>
      <c r="B49" s="24" t="str">
        <f t="shared" si="0"/>
        <v/>
      </c>
      <c r="C49" s="29" t="str">
        <f t="shared" si="5"/>
        <v/>
      </c>
      <c r="D49" s="29" t="str">
        <f t="shared" si="8"/>
        <v/>
      </c>
      <c r="E49" s="30" t="e">
        <f t="shared" si="1"/>
        <v>#VALUE!</v>
      </c>
      <c r="F49" s="29" t="e">
        <f t="shared" si="2"/>
        <v>#VALUE!</v>
      </c>
      <c r="G49" s="29" t="str">
        <f t="shared" si="6"/>
        <v/>
      </c>
      <c r="H49" s="29" t="str">
        <f t="shared" si="7"/>
        <v/>
      </c>
      <c r="I49" s="29" t="e">
        <f t="shared" si="3"/>
        <v>#VALUE!</v>
      </c>
      <c r="J49" s="29">
        <f>SUM($H$18:$H49)</f>
        <v>0</v>
      </c>
    </row>
    <row r="50" spans="1:10" x14ac:dyDescent="0.25">
      <c r="A50" s="23" t="str">
        <f t="shared" si="4"/>
        <v/>
      </c>
      <c r="B50" s="24" t="str">
        <f t="shared" si="0"/>
        <v/>
      </c>
      <c r="C50" s="29" t="str">
        <f t="shared" si="5"/>
        <v/>
      </c>
      <c r="D50" s="29" t="str">
        <f t="shared" si="8"/>
        <v/>
      </c>
      <c r="E50" s="30" t="e">
        <f t="shared" si="1"/>
        <v>#VALUE!</v>
      </c>
      <c r="F50" s="29" t="e">
        <f t="shared" si="2"/>
        <v>#VALUE!</v>
      </c>
      <c r="G50" s="29" t="str">
        <f t="shared" si="6"/>
        <v/>
      </c>
      <c r="H50" s="29" t="str">
        <f t="shared" si="7"/>
        <v/>
      </c>
      <c r="I50" s="29" t="e">
        <f t="shared" si="3"/>
        <v>#VALUE!</v>
      </c>
      <c r="J50" s="29">
        <f>SUM($H$18:$H50)</f>
        <v>0</v>
      </c>
    </row>
    <row r="51" spans="1:10" x14ac:dyDescent="0.25">
      <c r="A51" s="23" t="str">
        <f t="shared" si="4"/>
        <v/>
      </c>
      <c r="B51" s="24" t="str">
        <f t="shared" si="0"/>
        <v/>
      </c>
      <c r="C51" s="29" t="str">
        <f t="shared" si="5"/>
        <v/>
      </c>
      <c r="D51" s="29" t="str">
        <f t="shared" si="8"/>
        <v/>
      </c>
      <c r="E51" s="30" t="e">
        <f t="shared" si="1"/>
        <v>#VALUE!</v>
      </c>
      <c r="F51" s="29" t="e">
        <f t="shared" si="2"/>
        <v>#VALUE!</v>
      </c>
      <c r="G51" s="29" t="str">
        <f t="shared" si="6"/>
        <v/>
      </c>
      <c r="H51" s="29" t="str">
        <f t="shared" si="7"/>
        <v/>
      </c>
      <c r="I51" s="29" t="e">
        <f t="shared" si="3"/>
        <v>#VALUE!</v>
      </c>
      <c r="J51" s="29">
        <f>SUM($H$18:$H51)</f>
        <v>0</v>
      </c>
    </row>
    <row r="52" spans="1:10" x14ac:dyDescent="0.25">
      <c r="A52" s="23" t="str">
        <f t="shared" si="4"/>
        <v/>
      </c>
      <c r="B52" s="24" t="str">
        <f t="shared" si="0"/>
        <v/>
      </c>
      <c r="C52" s="29" t="str">
        <f t="shared" si="5"/>
        <v/>
      </c>
      <c r="D52" s="29" t="str">
        <f t="shared" si="8"/>
        <v/>
      </c>
      <c r="E52" s="30" t="e">
        <f t="shared" si="1"/>
        <v>#VALUE!</v>
      </c>
      <c r="F52" s="29" t="e">
        <f t="shared" si="2"/>
        <v>#VALUE!</v>
      </c>
      <c r="G52" s="29" t="str">
        <f t="shared" si="6"/>
        <v/>
      </c>
      <c r="H52" s="29" t="str">
        <f t="shared" si="7"/>
        <v/>
      </c>
      <c r="I52" s="29" t="e">
        <f t="shared" si="3"/>
        <v>#VALUE!</v>
      </c>
      <c r="J52" s="29">
        <f>SUM($H$18:$H52)</f>
        <v>0</v>
      </c>
    </row>
    <row r="53" spans="1:10" x14ac:dyDescent="0.25">
      <c r="A53" s="23" t="str">
        <f t="shared" si="4"/>
        <v/>
      </c>
      <c r="B53" s="24" t="str">
        <f t="shared" si="0"/>
        <v/>
      </c>
      <c r="C53" s="29" t="str">
        <f t="shared" si="5"/>
        <v/>
      </c>
      <c r="D53" s="29" t="str">
        <f t="shared" si="8"/>
        <v/>
      </c>
      <c r="E53" s="30" t="e">
        <f t="shared" si="1"/>
        <v>#VALUE!</v>
      </c>
      <c r="F53" s="29" t="e">
        <f t="shared" si="2"/>
        <v>#VALUE!</v>
      </c>
      <c r="G53" s="29" t="str">
        <f t="shared" si="6"/>
        <v/>
      </c>
      <c r="H53" s="29" t="str">
        <f t="shared" si="7"/>
        <v/>
      </c>
      <c r="I53" s="29" t="e">
        <f t="shared" si="3"/>
        <v>#VALUE!</v>
      </c>
      <c r="J53" s="29">
        <f>SUM($H$18:$H53)</f>
        <v>0</v>
      </c>
    </row>
    <row r="54" spans="1:10" x14ac:dyDescent="0.25">
      <c r="A54" s="23" t="str">
        <f t="shared" si="4"/>
        <v/>
      </c>
      <c r="B54" s="24" t="str">
        <f t="shared" si="0"/>
        <v/>
      </c>
      <c r="C54" s="29" t="str">
        <f t="shared" si="5"/>
        <v/>
      </c>
      <c r="D54" s="29" t="str">
        <f t="shared" si="8"/>
        <v/>
      </c>
      <c r="E54" s="30" t="e">
        <f t="shared" si="1"/>
        <v>#VALUE!</v>
      </c>
      <c r="F54" s="29" t="e">
        <f t="shared" si="2"/>
        <v>#VALUE!</v>
      </c>
      <c r="G54" s="29" t="str">
        <f t="shared" si="6"/>
        <v/>
      </c>
      <c r="H54" s="29" t="str">
        <f t="shared" si="7"/>
        <v/>
      </c>
      <c r="I54" s="29" t="e">
        <f t="shared" si="3"/>
        <v>#VALUE!</v>
      </c>
      <c r="J54" s="29">
        <f>SUM($H$18:$H54)</f>
        <v>0</v>
      </c>
    </row>
    <row r="55" spans="1:10" x14ac:dyDescent="0.25">
      <c r="A55" s="23" t="str">
        <f t="shared" si="4"/>
        <v/>
      </c>
      <c r="B55" s="24" t="str">
        <f t="shared" si="0"/>
        <v/>
      </c>
      <c r="C55" s="29" t="str">
        <f t="shared" si="5"/>
        <v/>
      </c>
      <c r="D55" s="29" t="str">
        <f t="shared" si="8"/>
        <v/>
      </c>
      <c r="E55" s="30" t="e">
        <f t="shared" si="1"/>
        <v>#VALUE!</v>
      </c>
      <c r="F55" s="29" t="e">
        <f t="shared" si="2"/>
        <v>#VALUE!</v>
      </c>
      <c r="G55" s="29" t="str">
        <f t="shared" si="6"/>
        <v/>
      </c>
      <c r="H55" s="29" t="str">
        <f t="shared" si="7"/>
        <v/>
      </c>
      <c r="I55" s="29" t="e">
        <f t="shared" si="3"/>
        <v>#VALUE!</v>
      </c>
      <c r="J55" s="29">
        <f>SUM($H$18:$H55)</f>
        <v>0</v>
      </c>
    </row>
    <row r="56" spans="1:10" x14ac:dyDescent="0.25">
      <c r="A56" s="23" t="str">
        <f t="shared" si="4"/>
        <v/>
      </c>
      <c r="B56" s="24" t="str">
        <f t="shared" si="0"/>
        <v/>
      </c>
      <c r="C56" s="29" t="str">
        <f t="shared" si="5"/>
        <v/>
      </c>
      <c r="D56" s="29" t="str">
        <f t="shared" si="8"/>
        <v/>
      </c>
      <c r="E56" s="30" t="e">
        <f t="shared" si="1"/>
        <v>#VALUE!</v>
      </c>
      <c r="F56" s="29" t="e">
        <f t="shared" si="2"/>
        <v>#VALUE!</v>
      </c>
      <c r="G56" s="29" t="str">
        <f t="shared" si="6"/>
        <v/>
      </c>
      <c r="H56" s="29" t="str">
        <f t="shared" si="7"/>
        <v/>
      </c>
      <c r="I56" s="29" t="e">
        <f t="shared" si="3"/>
        <v>#VALUE!</v>
      </c>
      <c r="J56" s="29">
        <f>SUM($H$18:$H56)</f>
        <v>0</v>
      </c>
    </row>
    <row r="57" spans="1:10" x14ac:dyDescent="0.25">
      <c r="A57" s="23" t="str">
        <f t="shared" si="4"/>
        <v/>
      </c>
      <c r="B57" s="24" t="str">
        <f t="shared" si="0"/>
        <v/>
      </c>
      <c r="C57" s="29" t="str">
        <f t="shared" si="5"/>
        <v/>
      </c>
      <c r="D57" s="29" t="str">
        <f t="shared" si="8"/>
        <v/>
      </c>
      <c r="E57" s="30" t="e">
        <f t="shared" si="1"/>
        <v>#VALUE!</v>
      </c>
      <c r="F57" s="29" t="e">
        <f t="shared" si="2"/>
        <v>#VALUE!</v>
      </c>
      <c r="G57" s="29" t="str">
        <f t="shared" si="6"/>
        <v/>
      </c>
      <c r="H57" s="29" t="str">
        <f t="shared" si="7"/>
        <v/>
      </c>
      <c r="I57" s="29" t="e">
        <f t="shared" si="3"/>
        <v>#VALUE!</v>
      </c>
      <c r="J57" s="29">
        <f>SUM($H$18:$H57)</f>
        <v>0</v>
      </c>
    </row>
    <row r="58" spans="1:10" x14ac:dyDescent="0.25">
      <c r="A58" s="23" t="str">
        <f t="shared" si="4"/>
        <v/>
      </c>
      <c r="B58" s="24" t="str">
        <f t="shared" si="0"/>
        <v/>
      </c>
      <c r="C58" s="29" t="str">
        <f t="shared" si="5"/>
        <v/>
      </c>
      <c r="D58" s="29" t="str">
        <f t="shared" si="8"/>
        <v/>
      </c>
      <c r="E58" s="30" t="e">
        <f t="shared" si="1"/>
        <v>#VALUE!</v>
      </c>
      <c r="F58" s="29" t="e">
        <f t="shared" si="2"/>
        <v>#VALUE!</v>
      </c>
      <c r="G58" s="29" t="str">
        <f t="shared" si="6"/>
        <v/>
      </c>
      <c r="H58" s="29" t="str">
        <f t="shared" si="7"/>
        <v/>
      </c>
      <c r="I58" s="29" t="e">
        <f t="shared" si="3"/>
        <v>#VALUE!</v>
      </c>
      <c r="J58" s="29">
        <f>SUM($H$18:$H58)</f>
        <v>0</v>
      </c>
    </row>
    <row r="59" spans="1:10" x14ac:dyDescent="0.25">
      <c r="A59" s="23" t="str">
        <f t="shared" si="4"/>
        <v/>
      </c>
      <c r="B59" s="24" t="str">
        <f t="shared" si="0"/>
        <v/>
      </c>
      <c r="C59" s="29" t="str">
        <f t="shared" si="5"/>
        <v/>
      </c>
      <c r="D59" s="29" t="str">
        <f t="shared" si="8"/>
        <v/>
      </c>
      <c r="E59" s="30" t="e">
        <f t="shared" si="1"/>
        <v>#VALUE!</v>
      </c>
      <c r="F59" s="29" t="e">
        <f t="shared" si="2"/>
        <v>#VALUE!</v>
      </c>
      <c r="G59" s="29" t="str">
        <f t="shared" si="6"/>
        <v/>
      </c>
      <c r="H59" s="29" t="str">
        <f t="shared" si="7"/>
        <v/>
      </c>
      <c r="I59" s="29" t="e">
        <f t="shared" si="3"/>
        <v>#VALUE!</v>
      </c>
      <c r="J59" s="29">
        <f>SUM($H$18:$H59)</f>
        <v>0</v>
      </c>
    </row>
    <row r="60" spans="1:10" x14ac:dyDescent="0.25">
      <c r="A60" s="23" t="str">
        <f t="shared" si="4"/>
        <v/>
      </c>
      <c r="B60" s="24" t="str">
        <f t="shared" si="0"/>
        <v/>
      </c>
      <c r="C60" s="29" t="str">
        <f t="shared" si="5"/>
        <v/>
      </c>
      <c r="D60" s="29" t="str">
        <f t="shared" si="8"/>
        <v/>
      </c>
      <c r="E60" s="30" t="e">
        <f t="shared" si="1"/>
        <v>#VALUE!</v>
      </c>
      <c r="F60" s="29" t="e">
        <f t="shared" si="2"/>
        <v>#VALUE!</v>
      </c>
      <c r="G60" s="29" t="str">
        <f t="shared" si="6"/>
        <v/>
      </c>
      <c r="H60" s="29" t="str">
        <f t="shared" si="7"/>
        <v/>
      </c>
      <c r="I60" s="29" t="e">
        <f t="shared" si="3"/>
        <v>#VALUE!</v>
      </c>
      <c r="J60" s="29">
        <f>SUM($H$18:$H60)</f>
        <v>0</v>
      </c>
    </row>
    <row r="61" spans="1:10" x14ac:dyDescent="0.25">
      <c r="A61" s="23" t="str">
        <f t="shared" si="4"/>
        <v/>
      </c>
      <c r="B61" s="24" t="str">
        <f t="shared" si="0"/>
        <v/>
      </c>
      <c r="C61" s="29" t="str">
        <f t="shared" si="5"/>
        <v/>
      </c>
      <c r="D61" s="29" t="str">
        <f t="shared" si="8"/>
        <v/>
      </c>
      <c r="E61" s="30" t="e">
        <f t="shared" si="1"/>
        <v>#VALUE!</v>
      </c>
      <c r="F61" s="29" t="e">
        <f t="shared" si="2"/>
        <v>#VALUE!</v>
      </c>
      <c r="G61" s="29" t="str">
        <f t="shared" si="6"/>
        <v/>
      </c>
      <c r="H61" s="29" t="str">
        <f t="shared" si="7"/>
        <v/>
      </c>
      <c r="I61" s="29" t="e">
        <f t="shared" si="3"/>
        <v>#VALUE!</v>
      </c>
      <c r="J61" s="29">
        <f>SUM($H$18:$H61)</f>
        <v>0</v>
      </c>
    </row>
    <row r="62" spans="1:10" x14ac:dyDescent="0.25">
      <c r="A62" s="23" t="str">
        <f t="shared" si="4"/>
        <v/>
      </c>
      <c r="B62" s="24" t="str">
        <f t="shared" si="0"/>
        <v/>
      </c>
      <c r="C62" s="29" t="str">
        <f t="shared" si="5"/>
        <v/>
      </c>
      <c r="D62" s="29" t="str">
        <f t="shared" si="8"/>
        <v/>
      </c>
      <c r="E62" s="30" t="e">
        <f t="shared" si="1"/>
        <v>#VALUE!</v>
      </c>
      <c r="F62" s="29" t="e">
        <f t="shared" si="2"/>
        <v>#VALUE!</v>
      </c>
      <c r="G62" s="29" t="str">
        <f t="shared" si="6"/>
        <v/>
      </c>
      <c r="H62" s="29" t="str">
        <f t="shared" si="7"/>
        <v/>
      </c>
      <c r="I62" s="29" t="e">
        <f t="shared" si="3"/>
        <v>#VALUE!</v>
      </c>
      <c r="J62" s="29">
        <f>SUM($H$18:$H62)</f>
        <v>0</v>
      </c>
    </row>
    <row r="63" spans="1:10" x14ac:dyDescent="0.25">
      <c r="A63" s="23" t="str">
        <f t="shared" si="4"/>
        <v/>
      </c>
      <c r="B63" s="24" t="str">
        <f t="shared" si="0"/>
        <v/>
      </c>
      <c r="C63" s="29" t="str">
        <f t="shared" si="5"/>
        <v/>
      </c>
      <c r="D63" s="29" t="str">
        <f t="shared" si="8"/>
        <v/>
      </c>
      <c r="E63" s="30" t="e">
        <f t="shared" si="1"/>
        <v>#VALUE!</v>
      </c>
      <c r="F63" s="29" t="e">
        <f t="shared" si="2"/>
        <v>#VALUE!</v>
      </c>
      <c r="G63" s="29" t="str">
        <f t="shared" si="6"/>
        <v/>
      </c>
      <c r="H63" s="29" t="str">
        <f t="shared" si="7"/>
        <v/>
      </c>
      <c r="I63" s="29" t="e">
        <f t="shared" si="3"/>
        <v>#VALUE!</v>
      </c>
      <c r="J63" s="29">
        <f>SUM($H$18:$H63)</f>
        <v>0</v>
      </c>
    </row>
    <row r="64" spans="1:10" x14ac:dyDescent="0.25">
      <c r="A64" s="23" t="str">
        <f t="shared" si="4"/>
        <v/>
      </c>
      <c r="B64" s="24" t="str">
        <f t="shared" si="0"/>
        <v/>
      </c>
      <c r="C64" s="29" t="str">
        <f t="shared" si="5"/>
        <v/>
      </c>
      <c r="D64" s="29" t="str">
        <f t="shared" si="8"/>
        <v/>
      </c>
      <c r="E64" s="30" t="e">
        <f t="shared" si="1"/>
        <v>#VALUE!</v>
      </c>
      <c r="F64" s="29" t="e">
        <f t="shared" si="2"/>
        <v>#VALUE!</v>
      </c>
      <c r="G64" s="29" t="str">
        <f t="shared" si="6"/>
        <v/>
      </c>
      <c r="H64" s="29" t="str">
        <f t="shared" si="7"/>
        <v/>
      </c>
      <c r="I64" s="29" t="e">
        <f t="shared" si="3"/>
        <v>#VALUE!</v>
      </c>
      <c r="J64" s="29">
        <f>SUM($H$18:$H64)</f>
        <v>0</v>
      </c>
    </row>
    <row r="65" spans="1:10" x14ac:dyDescent="0.25">
      <c r="A65" s="23" t="str">
        <f t="shared" si="4"/>
        <v/>
      </c>
      <c r="B65" s="24" t="str">
        <f t="shared" si="0"/>
        <v/>
      </c>
      <c r="C65" s="29" t="str">
        <f t="shared" si="5"/>
        <v/>
      </c>
      <c r="D65" s="29" t="str">
        <f t="shared" si="8"/>
        <v/>
      </c>
      <c r="E65" s="30" t="e">
        <f t="shared" si="1"/>
        <v>#VALUE!</v>
      </c>
      <c r="F65" s="29" t="e">
        <f t="shared" si="2"/>
        <v>#VALUE!</v>
      </c>
      <c r="G65" s="29" t="str">
        <f t="shared" si="6"/>
        <v/>
      </c>
      <c r="H65" s="29" t="str">
        <f t="shared" si="7"/>
        <v/>
      </c>
      <c r="I65" s="29" t="e">
        <f t="shared" si="3"/>
        <v>#VALUE!</v>
      </c>
      <c r="J65" s="29">
        <f>SUM($H$18:$H65)</f>
        <v>0</v>
      </c>
    </row>
    <row r="66" spans="1:10" x14ac:dyDescent="0.25">
      <c r="A66" s="23" t="str">
        <f t="shared" si="4"/>
        <v/>
      </c>
      <c r="B66" s="24" t="str">
        <f t="shared" si="0"/>
        <v/>
      </c>
      <c r="C66" s="29" t="str">
        <f t="shared" si="5"/>
        <v/>
      </c>
      <c r="D66" s="29" t="str">
        <f t="shared" si="8"/>
        <v/>
      </c>
      <c r="E66" s="30" t="e">
        <f t="shared" si="1"/>
        <v>#VALUE!</v>
      </c>
      <c r="F66" s="29" t="e">
        <f t="shared" si="2"/>
        <v>#VALUE!</v>
      </c>
      <c r="G66" s="29" t="str">
        <f t="shared" si="6"/>
        <v/>
      </c>
      <c r="H66" s="29" t="str">
        <f t="shared" si="7"/>
        <v/>
      </c>
      <c r="I66" s="29" t="e">
        <f t="shared" si="3"/>
        <v>#VALUE!</v>
      </c>
      <c r="J66" s="29">
        <f>SUM($H$18:$H66)</f>
        <v>0</v>
      </c>
    </row>
    <row r="67" spans="1:10" x14ac:dyDescent="0.25">
      <c r="A67" s="23" t="str">
        <f t="shared" si="4"/>
        <v/>
      </c>
      <c r="B67" s="24" t="str">
        <f t="shared" si="0"/>
        <v/>
      </c>
      <c r="C67" s="29" t="str">
        <f t="shared" si="5"/>
        <v/>
      </c>
      <c r="D67" s="29" t="str">
        <f t="shared" si="8"/>
        <v/>
      </c>
      <c r="E67" s="30" t="e">
        <f t="shared" si="1"/>
        <v>#VALUE!</v>
      </c>
      <c r="F67" s="29" t="e">
        <f t="shared" si="2"/>
        <v>#VALUE!</v>
      </c>
      <c r="G67" s="29" t="str">
        <f t="shared" si="6"/>
        <v/>
      </c>
      <c r="H67" s="29" t="str">
        <f t="shared" si="7"/>
        <v/>
      </c>
      <c r="I67" s="29" t="e">
        <f t="shared" si="3"/>
        <v>#VALUE!</v>
      </c>
      <c r="J67" s="29">
        <f>SUM($H$18:$H67)</f>
        <v>0</v>
      </c>
    </row>
    <row r="68" spans="1:10" x14ac:dyDescent="0.25">
      <c r="A68" s="23" t="str">
        <f t="shared" si="4"/>
        <v/>
      </c>
      <c r="B68" s="24" t="str">
        <f t="shared" si="0"/>
        <v/>
      </c>
      <c r="C68" s="29" t="str">
        <f t="shared" si="5"/>
        <v/>
      </c>
      <c r="D68" s="29" t="str">
        <f t="shared" si="8"/>
        <v/>
      </c>
      <c r="E68" s="30" t="e">
        <f t="shared" si="1"/>
        <v>#VALUE!</v>
      </c>
      <c r="F68" s="29" t="e">
        <f t="shared" si="2"/>
        <v>#VALUE!</v>
      </c>
      <c r="G68" s="29" t="str">
        <f t="shared" si="6"/>
        <v/>
      </c>
      <c r="H68" s="29" t="str">
        <f t="shared" si="7"/>
        <v/>
      </c>
      <c r="I68" s="29" t="e">
        <f t="shared" si="3"/>
        <v>#VALUE!</v>
      </c>
      <c r="J68" s="29">
        <f>SUM($H$18:$H68)</f>
        <v>0</v>
      </c>
    </row>
    <row r="69" spans="1:10" x14ac:dyDescent="0.25">
      <c r="A69" s="23" t="str">
        <f t="shared" si="4"/>
        <v/>
      </c>
      <c r="B69" s="24" t="str">
        <f t="shared" si="0"/>
        <v/>
      </c>
      <c r="C69" s="29" t="str">
        <f t="shared" si="5"/>
        <v/>
      </c>
      <c r="D69" s="29" t="str">
        <f t="shared" si="8"/>
        <v/>
      </c>
      <c r="E69" s="30" t="e">
        <f t="shared" si="1"/>
        <v>#VALUE!</v>
      </c>
      <c r="F69" s="29" t="e">
        <f t="shared" si="2"/>
        <v>#VALUE!</v>
      </c>
      <c r="G69" s="29" t="str">
        <f t="shared" si="6"/>
        <v/>
      </c>
      <c r="H69" s="29" t="str">
        <f t="shared" si="7"/>
        <v/>
      </c>
      <c r="I69" s="29" t="e">
        <f t="shared" si="3"/>
        <v>#VALUE!</v>
      </c>
      <c r="J69" s="29">
        <f>SUM($H$18:$H69)</f>
        <v>0</v>
      </c>
    </row>
    <row r="70" spans="1:10" x14ac:dyDescent="0.25">
      <c r="A70" s="23" t="str">
        <f t="shared" si="4"/>
        <v/>
      </c>
      <c r="B70" s="24" t="str">
        <f t="shared" si="0"/>
        <v/>
      </c>
      <c r="C70" s="29" t="str">
        <f t="shared" si="5"/>
        <v/>
      </c>
      <c r="D70" s="29" t="str">
        <f t="shared" si="8"/>
        <v/>
      </c>
      <c r="E70" s="30" t="e">
        <f t="shared" si="1"/>
        <v>#VALUE!</v>
      </c>
      <c r="F70" s="29" t="e">
        <f t="shared" si="2"/>
        <v>#VALUE!</v>
      </c>
      <c r="G70" s="29" t="str">
        <f t="shared" si="6"/>
        <v/>
      </c>
      <c r="H70" s="29" t="str">
        <f t="shared" si="7"/>
        <v/>
      </c>
      <c r="I70" s="29" t="e">
        <f t="shared" si="3"/>
        <v>#VALUE!</v>
      </c>
      <c r="J70" s="29">
        <f>SUM($H$18:$H70)</f>
        <v>0</v>
      </c>
    </row>
    <row r="71" spans="1:10" x14ac:dyDescent="0.25">
      <c r="A71" s="23" t="str">
        <f t="shared" si="4"/>
        <v/>
      </c>
      <c r="B71" s="24" t="str">
        <f t="shared" si="0"/>
        <v/>
      </c>
      <c r="C71" s="29" t="str">
        <f t="shared" si="5"/>
        <v/>
      </c>
      <c r="D71" s="29" t="str">
        <f t="shared" si="8"/>
        <v/>
      </c>
      <c r="E71" s="30" t="e">
        <f t="shared" si="1"/>
        <v>#VALUE!</v>
      </c>
      <c r="F71" s="29" t="e">
        <f t="shared" si="2"/>
        <v>#VALUE!</v>
      </c>
      <c r="G71" s="29" t="str">
        <f t="shared" si="6"/>
        <v/>
      </c>
      <c r="H71" s="29" t="str">
        <f t="shared" si="7"/>
        <v/>
      </c>
      <c r="I71" s="29" t="e">
        <f t="shared" si="3"/>
        <v>#VALUE!</v>
      </c>
      <c r="J71" s="29">
        <f>SUM($H$18:$H71)</f>
        <v>0</v>
      </c>
    </row>
    <row r="72" spans="1:10" x14ac:dyDescent="0.25">
      <c r="A72" s="23" t="str">
        <f t="shared" si="4"/>
        <v/>
      </c>
      <c r="B72" s="24" t="str">
        <f t="shared" si="0"/>
        <v/>
      </c>
      <c r="C72" s="29" t="str">
        <f t="shared" si="5"/>
        <v/>
      </c>
      <c r="D72" s="29" t="str">
        <f t="shared" si="8"/>
        <v/>
      </c>
      <c r="E72" s="30" t="e">
        <f t="shared" si="1"/>
        <v>#VALUE!</v>
      </c>
      <c r="F72" s="29" t="e">
        <f t="shared" si="2"/>
        <v>#VALUE!</v>
      </c>
      <c r="G72" s="29" t="str">
        <f t="shared" si="6"/>
        <v/>
      </c>
      <c r="H72" s="29" t="str">
        <f t="shared" si="7"/>
        <v/>
      </c>
      <c r="I72" s="29" t="e">
        <f t="shared" si="3"/>
        <v>#VALUE!</v>
      </c>
      <c r="J72" s="29">
        <f>SUM($H$18:$H72)</f>
        <v>0</v>
      </c>
    </row>
    <row r="73" spans="1:10" x14ac:dyDescent="0.25">
      <c r="A73" s="23" t="str">
        <f t="shared" si="4"/>
        <v/>
      </c>
      <c r="B73" s="24" t="str">
        <f t="shared" si="0"/>
        <v/>
      </c>
      <c r="C73" s="29" t="str">
        <f t="shared" si="5"/>
        <v/>
      </c>
      <c r="D73" s="29" t="str">
        <f t="shared" si="8"/>
        <v/>
      </c>
      <c r="E73" s="30" t="e">
        <f t="shared" si="1"/>
        <v>#VALUE!</v>
      </c>
      <c r="F73" s="29" t="e">
        <f t="shared" si="2"/>
        <v>#VALUE!</v>
      </c>
      <c r="G73" s="29" t="str">
        <f t="shared" si="6"/>
        <v/>
      </c>
      <c r="H73" s="29" t="str">
        <f t="shared" si="7"/>
        <v/>
      </c>
      <c r="I73" s="29" t="e">
        <f t="shared" si="3"/>
        <v>#VALUE!</v>
      </c>
      <c r="J73" s="29">
        <f>SUM($H$18:$H73)</f>
        <v>0</v>
      </c>
    </row>
    <row r="74" spans="1:10" x14ac:dyDescent="0.25">
      <c r="A74" s="23" t="str">
        <f t="shared" si="4"/>
        <v/>
      </c>
      <c r="B74" s="24" t="str">
        <f t="shared" si="0"/>
        <v/>
      </c>
      <c r="C74" s="29" t="str">
        <f t="shared" si="5"/>
        <v/>
      </c>
      <c r="D74" s="29" t="str">
        <f t="shared" si="8"/>
        <v/>
      </c>
      <c r="E74" s="30" t="e">
        <f t="shared" si="1"/>
        <v>#VALUE!</v>
      </c>
      <c r="F74" s="29" t="e">
        <f t="shared" si="2"/>
        <v>#VALUE!</v>
      </c>
      <c r="G74" s="29" t="str">
        <f t="shared" si="6"/>
        <v/>
      </c>
      <c r="H74" s="29" t="str">
        <f t="shared" si="7"/>
        <v/>
      </c>
      <c r="I74" s="29" t="e">
        <f t="shared" si="3"/>
        <v>#VALUE!</v>
      </c>
      <c r="J74" s="29">
        <f>SUM($H$18:$H74)</f>
        <v>0</v>
      </c>
    </row>
    <row r="75" spans="1:10" x14ac:dyDescent="0.25">
      <c r="A75" s="23" t="str">
        <f t="shared" si="4"/>
        <v/>
      </c>
      <c r="B75" s="24" t="str">
        <f t="shared" si="0"/>
        <v/>
      </c>
      <c r="C75" s="29" t="str">
        <f t="shared" si="5"/>
        <v/>
      </c>
      <c r="D75" s="29" t="str">
        <f t="shared" si="8"/>
        <v/>
      </c>
      <c r="E75" s="30" t="e">
        <f t="shared" si="1"/>
        <v>#VALUE!</v>
      </c>
      <c r="F75" s="29" t="e">
        <f t="shared" si="2"/>
        <v>#VALUE!</v>
      </c>
      <c r="G75" s="29" t="str">
        <f t="shared" si="6"/>
        <v/>
      </c>
      <c r="H75" s="29" t="str">
        <f t="shared" si="7"/>
        <v/>
      </c>
      <c r="I75" s="29" t="e">
        <f t="shared" si="3"/>
        <v>#VALUE!</v>
      </c>
      <c r="J75" s="29">
        <f>SUM($H$18:$H75)</f>
        <v>0</v>
      </c>
    </row>
    <row r="76" spans="1:10" x14ac:dyDescent="0.25">
      <c r="A76" s="23" t="str">
        <f t="shared" si="4"/>
        <v/>
      </c>
      <c r="B76" s="24" t="str">
        <f t="shared" si="0"/>
        <v/>
      </c>
      <c r="C76" s="29" t="str">
        <f t="shared" si="5"/>
        <v/>
      </c>
      <c r="D76" s="29" t="str">
        <f t="shared" si="8"/>
        <v/>
      </c>
      <c r="E76" s="30" t="e">
        <f t="shared" si="1"/>
        <v>#VALUE!</v>
      </c>
      <c r="F76" s="29" t="e">
        <f t="shared" si="2"/>
        <v>#VALUE!</v>
      </c>
      <c r="G76" s="29" t="str">
        <f t="shared" si="6"/>
        <v/>
      </c>
      <c r="H76" s="29" t="str">
        <f t="shared" si="7"/>
        <v/>
      </c>
      <c r="I76" s="29" t="e">
        <f t="shared" si="3"/>
        <v>#VALUE!</v>
      </c>
      <c r="J76" s="29">
        <f>SUM($H$18:$H76)</f>
        <v>0</v>
      </c>
    </row>
    <row r="77" spans="1:10" x14ac:dyDescent="0.25">
      <c r="A77" s="23" t="str">
        <f t="shared" si="4"/>
        <v/>
      </c>
      <c r="B77" s="24" t="str">
        <f t="shared" si="0"/>
        <v/>
      </c>
      <c r="C77" s="29" t="str">
        <f t="shared" si="5"/>
        <v/>
      </c>
      <c r="D77" s="29" t="str">
        <f t="shared" si="8"/>
        <v/>
      </c>
      <c r="E77" s="30" t="e">
        <f t="shared" si="1"/>
        <v>#VALUE!</v>
      </c>
      <c r="F77" s="29" t="e">
        <f t="shared" si="2"/>
        <v>#VALUE!</v>
      </c>
      <c r="G77" s="29" t="str">
        <f t="shared" si="6"/>
        <v/>
      </c>
      <c r="H77" s="29" t="str">
        <f t="shared" si="7"/>
        <v/>
      </c>
      <c r="I77" s="29" t="e">
        <f t="shared" si="3"/>
        <v>#VALUE!</v>
      </c>
      <c r="J77" s="29">
        <f>SUM($H$18:$H77)</f>
        <v>0</v>
      </c>
    </row>
    <row r="78" spans="1:10" x14ac:dyDescent="0.25">
      <c r="A78" s="23" t="str">
        <f t="shared" si="4"/>
        <v/>
      </c>
      <c r="B78" s="24" t="str">
        <f t="shared" si="0"/>
        <v/>
      </c>
      <c r="C78" s="29" t="str">
        <f t="shared" si="5"/>
        <v/>
      </c>
      <c r="D78" s="29" t="str">
        <f t="shared" si="8"/>
        <v/>
      </c>
      <c r="E78" s="30" t="e">
        <f t="shared" si="1"/>
        <v>#VALUE!</v>
      </c>
      <c r="F78" s="29" t="e">
        <f t="shared" si="2"/>
        <v>#VALUE!</v>
      </c>
      <c r="G78" s="29" t="str">
        <f t="shared" si="6"/>
        <v/>
      </c>
      <c r="H78" s="29" t="str">
        <f t="shared" si="7"/>
        <v/>
      </c>
      <c r="I78" s="29" t="e">
        <f t="shared" si="3"/>
        <v>#VALUE!</v>
      </c>
      <c r="J78" s="29">
        <f>SUM($H$18:$H78)</f>
        <v>0</v>
      </c>
    </row>
    <row r="79" spans="1:10" x14ac:dyDescent="0.25">
      <c r="A79" s="23" t="str">
        <f t="shared" si="4"/>
        <v/>
      </c>
      <c r="B79" s="24" t="str">
        <f t="shared" si="0"/>
        <v/>
      </c>
      <c r="C79" s="29" t="str">
        <f t="shared" si="5"/>
        <v/>
      </c>
      <c r="D79" s="29" t="str">
        <f t="shared" si="8"/>
        <v/>
      </c>
      <c r="E79" s="30" t="e">
        <f t="shared" si="1"/>
        <v>#VALUE!</v>
      </c>
      <c r="F79" s="29" t="e">
        <f t="shared" si="2"/>
        <v>#VALUE!</v>
      </c>
      <c r="G79" s="29" t="str">
        <f t="shared" si="6"/>
        <v/>
      </c>
      <c r="H79" s="29" t="str">
        <f t="shared" si="7"/>
        <v/>
      </c>
      <c r="I79" s="29" t="e">
        <f t="shared" si="3"/>
        <v>#VALUE!</v>
      </c>
      <c r="J79" s="29">
        <f>SUM($H$18:$H79)</f>
        <v>0</v>
      </c>
    </row>
    <row r="80" spans="1:10" x14ac:dyDescent="0.25">
      <c r="A80" s="23" t="str">
        <f t="shared" si="4"/>
        <v/>
      </c>
      <c r="B80" s="24" t="str">
        <f t="shared" si="0"/>
        <v/>
      </c>
      <c r="C80" s="29" t="str">
        <f t="shared" si="5"/>
        <v/>
      </c>
      <c r="D80" s="29" t="str">
        <f t="shared" si="8"/>
        <v/>
      </c>
      <c r="E80" s="30" t="e">
        <f t="shared" si="1"/>
        <v>#VALUE!</v>
      </c>
      <c r="F80" s="29" t="e">
        <f t="shared" si="2"/>
        <v>#VALUE!</v>
      </c>
      <c r="G80" s="29" t="str">
        <f t="shared" si="6"/>
        <v/>
      </c>
      <c r="H80" s="29" t="str">
        <f t="shared" si="7"/>
        <v/>
      </c>
      <c r="I80" s="29" t="e">
        <f t="shared" si="3"/>
        <v>#VALUE!</v>
      </c>
      <c r="J80" s="29">
        <f>SUM($H$18:$H80)</f>
        <v>0</v>
      </c>
    </row>
    <row r="81" spans="1:10" x14ac:dyDescent="0.25">
      <c r="A81" s="23" t="str">
        <f t="shared" si="4"/>
        <v/>
      </c>
      <c r="B81" s="24" t="str">
        <f t="shared" si="0"/>
        <v/>
      </c>
      <c r="C81" s="29" t="str">
        <f t="shared" si="5"/>
        <v/>
      </c>
      <c r="D81" s="29" t="str">
        <f t="shared" si="8"/>
        <v/>
      </c>
      <c r="E81" s="30" t="e">
        <f t="shared" si="1"/>
        <v>#VALUE!</v>
      </c>
      <c r="F81" s="29" t="e">
        <f t="shared" si="2"/>
        <v>#VALUE!</v>
      </c>
      <c r="G81" s="29" t="str">
        <f t="shared" si="6"/>
        <v/>
      </c>
      <c r="H81" s="29" t="str">
        <f t="shared" si="7"/>
        <v/>
      </c>
      <c r="I81" s="29" t="e">
        <f t="shared" si="3"/>
        <v>#VALUE!</v>
      </c>
      <c r="J81" s="29">
        <f>SUM($H$18:$H81)</f>
        <v>0</v>
      </c>
    </row>
    <row r="82" spans="1:10" x14ac:dyDescent="0.25">
      <c r="A82" s="23" t="str">
        <f t="shared" si="4"/>
        <v/>
      </c>
      <c r="B82" s="24" t="str">
        <f t="shared" ref="B82:B145" si="9">IF(Pay_Num&lt;&gt;"",DATE(YEAR(Loan_Start),MONTH(Loan_Start)+(Pay_Num)*12/Num_Pmt_Per_Year,DAY(Loan_Start)),"")</f>
        <v/>
      </c>
      <c r="C82" s="29" t="str">
        <f t="shared" si="5"/>
        <v/>
      </c>
      <c r="D82" s="29" t="str">
        <f t="shared" si="8"/>
        <v/>
      </c>
      <c r="E82" s="30" t="e">
        <f t="shared" ref="E82:E145" si="10">IF(AND(Pay_Num&lt;&gt;"",Sched_Pay+Scheduled_Extra_Payments&lt;Beg_Bal),Scheduled_Extra_Payments,IF(AND(Pay_Num&lt;&gt;"",Beg_Bal-Sched_Pay&gt;0),Beg_Bal-Sched_Pay,IF(Pay_Num&lt;&gt;"",0,"")))</f>
        <v>#VALUE!</v>
      </c>
      <c r="F82" s="29" t="e">
        <f t="shared" ref="F82:F145" si="11">IF(AND(Pay_Num&lt;&gt;"",Sched_Pay+Extra_Pay&lt;Beg_Bal),Sched_Pay+Extra_Pay,IF(Pay_Num&lt;&gt;"",Beg_Bal,""))</f>
        <v>#VALUE!</v>
      </c>
      <c r="G82" s="29" t="str">
        <f t="shared" si="6"/>
        <v/>
      </c>
      <c r="H82" s="29" t="str">
        <f t="shared" si="7"/>
        <v/>
      </c>
      <c r="I82" s="29" t="e">
        <f t="shared" ref="I82:I145" si="12">IF(AND(Pay_Num&lt;&gt;"",Sched_Pay+Extra_Pay&lt;Beg_Bal),Beg_Bal-Princ,IF(Pay_Num&lt;&gt;"",0,""))</f>
        <v>#VALUE!</v>
      </c>
      <c r="J82" s="29">
        <f>SUM($H$18:$H82)</f>
        <v>0</v>
      </c>
    </row>
    <row r="83" spans="1:10" x14ac:dyDescent="0.25">
      <c r="A83" s="23" t="str">
        <f t="shared" ref="A83:A146" si="13">IF(Values_Entered,A82+1,"")</f>
        <v/>
      </c>
      <c r="B83" s="24" t="str">
        <f t="shared" si="9"/>
        <v/>
      </c>
      <c r="C83" s="29" t="str">
        <f t="shared" ref="C83:C146" si="14">IF(Pay_Num&lt;&gt;"",I82,"")</f>
        <v/>
      </c>
      <c r="D83" s="29" t="str">
        <f t="shared" si="8"/>
        <v/>
      </c>
      <c r="E83" s="30" t="e">
        <f t="shared" si="10"/>
        <v>#VALUE!</v>
      </c>
      <c r="F83" s="29" t="e">
        <f t="shared" si="11"/>
        <v>#VALUE!</v>
      </c>
      <c r="G83" s="29" t="str">
        <f t="shared" ref="G83:G146" si="15">IF(Pay_Num&lt;&gt;"",Total_Pay-Int,"")</f>
        <v/>
      </c>
      <c r="H83" s="29" t="str">
        <f t="shared" ref="H83:H146" si="16">IF(Pay_Num&lt;&gt;"",Beg_Bal*Interest_Rate/Num_Pmt_Per_Year,"")</f>
        <v/>
      </c>
      <c r="I83" s="29" t="e">
        <f t="shared" si="12"/>
        <v>#VALUE!</v>
      </c>
      <c r="J83" s="29">
        <f>SUM($H$18:$H83)</f>
        <v>0</v>
      </c>
    </row>
    <row r="84" spans="1:10" x14ac:dyDescent="0.25">
      <c r="A84" s="23" t="str">
        <f t="shared" si="13"/>
        <v/>
      </c>
      <c r="B84" s="24" t="str">
        <f t="shared" si="9"/>
        <v/>
      </c>
      <c r="C84" s="29" t="str">
        <f t="shared" si="14"/>
        <v/>
      </c>
      <c r="D84" s="29" t="str">
        <f t="shared" ref="D84:D147" si="17">IF(Pay_Num&lt;&gt;"",Scheduled_Monthly_Payment,"")</f>
        <v/>
      </c>
      <c r="E84" s="30" t="e">
        <f t="shared" si="10"/>
        <v>#VALUE!</v>
      </c>
      <c r="F84" s="29" t="e">
        <f t="shared" si="11"/>
        <v>#VALUE!</v>
      </c>
      <c r="G84" s="29" t="str">
        <f t="shared" si="15"/>
        <v/>
      </c>
      <c r="H84" s="29" t="str">
        <f t="shared" si="16"/>
        <v/>
      </c>
      <c r="I84" s="29" t="e">
        <f t="shared" si="12"/>
        <v>#VALUE!</v>
      </c>
      <c r="J84" s="29">
        <f>SUM($H$18:$H84)</f>
        <v>0</v>
      </c>
    </row>
    <row r="85" spans="1:10" x14ac:dyDescent="0.25">
      <c r="A85" s="23" t="str">
        <f t="shared" si="13"/>
        <v/>
      </c>
      <c r="B85" s="24" t="str">
        <f t="shared" si="9"/>
        <v/>
      </c>
      <c r="C85" s="29" t="str">
        <f t="shared" si="14"/>
        <v/>
      </c>
      <c r="D85" s="29" t="str">
        <f t="shared" si="17"/>
        <v/>
      </c>
      <c r="E85" s="30" t="e">
        <f t="shared" si="10"/>
        <v>#VALUE!</v>
      </c>
      <c r="F85" s="29" t="e">
        <f t="shared" si="11"/>
        <v>#VALUE!</v>
      </c>
      <c r="G85" s="29" t="str">
        <f t="shared" si="15"/>
        <v/>
      </c>
      <c r="H85" s="29" t="str">
        <f t="shared" si="16"/>
        <v/>
      </c>
      <c r="I85" s="29" t="e">
        <f t="shared" si="12"/>
        <v>#VALUE!</v>
      </c>
      <c r="J85" s="29">
        <f>SUM($H$18:$H85)</f>
        <v>0</v>
      </c>
    </row>
    <row r="86" spans="1:10" x14ac:dyDescent="0.25">
      <c r="A86" s="23" t="str">
        <f t="shared" si="13"/>
        <v/>
      </c>
      <c r="B86" s="24" t="str">
        <f t="shared" si="9"/>
        <v/>
      </c>
      <c r="C86" s="29" t="str">
        <f t="shared" si="14"/>
        <v/>
      </c>
      <c r="D86" s="29" t="str">
        <f t="shared" si="17"/>
        <v/>
      </c>
      <c r="E86" s="30" t="e">
        <f t="shared" si="10"/>
        <v>#VALUE!</v>
      </c>
      <c r="F86" s="29" t="e">
        <f t="shared" si="11"/>
        <v>#VALUE!</v>
      </c>
      <c r="G86" s="29" t="str">
        <f t="shared" si="15"/>
        <v/>
      </c>
      <c r="H86" s="29" t="str">
        <f t="shared" si="16"/>
        <v/>
      </c>
      <c r="I86" s="29" t="e">
        <f t="shared" si="12"/>
        <v>#VALUE!</v>
      </c>
      <c r="J86" s="29">
        <f>SUM($H$18:$H86)</f>
        <v>0</v>
      </c>
    </row>
    <row r="87" spans="1:10" x14ac:dyDescent="0.25">
      <c r="A87" s="23" t="str">
        <f t="shared" si="13"/>
        <v/>
      </c>
      <c r="B87" s="24" t="str">
        <f t="shared" si="9"/>
        <v/>
      </c>
      <c r="C87" s="29" t="str">
        <f t="shared" si="14"/>
        <v/>
      </c>
      <c r="D87" s="29" t="str">
        <f t="shared" si="17"/>
        <v/>
      </c>
      <c r="E87" s="30" t="e">
        <f t="shared" si="10"/>
        <v>#VALUE!</v>
      </c>
      <c r="F87" s="29" t="e">
        <f t="shared" si="11"/>
        <v>#VALUE!</v>
      </c>
      <c r="G87" s="29" t="str">
        <f t="shared" si="15"/>
        <v/>
      </c>
      <c r="H87" s="29" t="str">
        <f t="shared" si="16"/>
        <v/>
      </c>
      <c r="I87" s="29" t="e">
        <f t="shared" si="12"/>
        <v>#VALUE!</v>
      </c>
      <c r="J87" s="29">
        <f>SUM($H$18:$H87)</f>
        <v>0</v>
      </c>
    </row>
    <row r="88" spans="1:10" x14ac:dyDescent="0.25">
      <c r="A88" s="23" t="str">
        <f t="shared" si="13"/>
        <v/>
      </c>
      <c r="B88" s="24" t="str">
        <f t="shared" si="9"/>
        <v/>
      </c>
      <c r="C88" s="29" t="str">
        <f t="shared" si="14"/>
        <v/>
      </c>
      <c r="D88" s="29" t="str">
        <f t="shared" si="17"/>
        <v/>
      </c>
      <c r="E88" s="30" t="e">
        <f t="shared" si="10"/>
        <v>#VALUE!</v>
      </c>
      <c r="F88" s="29" t="e">
        <f t="shared" si="11"/>
        <v>#VALUE!</v>
      </c>
      <c r="G88" s="29" t="str">
        <f t="shared" si="15"/>
        <v/>
      </c>
      <c r="H88" s="29" t="str">
        <f t="shared" si="16"/>
        <v/>
      </c>
      <c r="I88" s="29" t="e">
        <f t="shared" si="12"/>
        <v>#VALUE!</v>
      </c>
      <c r="J88" s="29">
        <f>SUM($H$18:$H88)</f>
        <v>0</v>
      </c>
    </row>
    <row r="89" spans="1:10" x14ac:dyDescent="0.25">
      <c r="A89" s="23" t="str">
        <f t="shared" si="13"/>
        <v/>
      </c>
      <c r="B89" s="24" t="str">
        <f t="shared" si="9"/>
        <v/>
      </c>
      <c r="C89" s="29" t="str">
        <f t="shared" si="14"/>
        <v/>
      </c>
      <c r="D89" s="29" t="str">
        <f t="shared" si="17"/>
        <v/>
      </c>
      <c r="E89" s="30" t="e">
        <f t="shared" si="10"/>
        <v>#VALUE!</v>
      </c>
      <c r="F89" s="29" t="e">
        <f t="shared" si="11"/>
        <v>#VALUE!</v>
      </c>
      <c r="G89" s="29" t="str">
        <f t="shared" si="15"/>
        <v/>
      </c>
      <c r="H89" s="29" t="str">
        <f t="shared" si="16"/>
        <v/>
      </c>
      <c r="I89" s="29" t="e">
        <f t="shared" si="12"/>
        <v>#VALUE!</v>
      </c>
      <c r="J89" s="29">
        <f>SUM($H$18:$H89)</f>
        <v>0</v>
      </c>
    </row>
    <row r="90" spans="1:10" x14ac:dyDescent="0.25">
      <c r="A90" s="23" t="str">
        <f t="shared" si="13"/>
        <v/>
      </c>
      <c r="B90" s="24" t="str">
        <f t="shared" si="9"/>
        <v/>
      </c>
      <c r="C90" s="29" t="str">
        <f t="shared" si="14"/>
        <v/>
      </c>
      <c r="D90" s="29" t="str">
        <f t="shared" si="17"/>
        <v/>
      </c>
      <c r="E90" s="30" t="e">
        <f t="shared" si="10"/>
        <v>#VALUE!</v>
      </c>
      <c r="F90" s="29" t="e">
        <f t="shared" si="11"/>
        <v>#VALUE!</v>
      </c>
      <c r="G90" s="29" t="str">
        <f t="shared" si="15"/>
        <v/>
      </c>
      <c r="H90" s="29" t="str">
        <f t="shared" si="16"/>
        <v/>
      </c>
      <c r="I90" s="29" t="e">
        <f t="shared" si="12"/>
        <v>#VALUE!</v>
      </c>
      <c r="J90" s="29">
        <f>SUM($H$18:$H90)</f>
        <v>0</v>
      </c>
    </row>
    <row r="91" spans="1:10" x14ac:dyDescent="0.25">
      <c r="A91" s="23" t="str">
        <f t="shared" si="13"/>
        <v/>
      </c>
      <c r="B91" s="24" t="str">
        <f t="shared" si="9"/>
        <v/>
      </c>
      <c r="C91" s="29" t="str">
        <f t="shared" si="14"/>
        <v/>
      </c>
      <c r="D91" s="29" t="str">
        <f t="shared" si="17"/>
        <v/>
      </c>
      <c r="E91" s="30" t="e">
        <f t="shared" si="10"/>
        <v>#VALUE!</v>
      </c>
      <c r="F91" s="29" t="e">
        <f t="shared" si="11"/>
        <v>#VALUE!</v>
      </c>
      <c r="G91" s="29" t="str">
        <f t="shared" si="15"/>
        <v/>
      </c>
      <c r="H91" s="29" t="str">
        <f t="shared" si="16"/>
        <v/>
      </c>
      <c r="I91" s="29" t="e">
        <f t="shared" si="12"/>
        <v>#VALUE!</v>
      </c>
      <c r="J91" s="29">
        <f>SUM($H$18:$H91)</f>
        <v>0</v>
      </c>
    </row>
    <row r="92" spans="1:10" x14ac:dyDescent="0.25">
      <c r="A92" s="23" t="str">
        <f t="shared" si="13"/>
        <v/>
      </c>
      <c r="B92" s="24" t="str">
        <f t="shared" si="9"/>
        <v/>
      </c>
      <c r="C92" s="29" t="str">
        <f t="shared" si="14"/>
        <v/>
      </c>
      <c r="D92" s="29" t="str">
        <f t="shared" si="17"/>
        <v/>
      </c>
      <c r="E92" s="30" t="e">
        <f t="shared" si="10"/>
        <v>#VALUE!</v>
      </c>
      <c r="F92" s="29" t="e">
        <f t="shared" si="11"/>
        <v>#VALUE!</v>
      </c>
      <c r="G92" s="29" t="str">
        <f t="shared" si="15"/>
        <v/>
      </c>
      <c r="H92" s="29" t="str">
        <f t="shared" si="16"/>
        <v/>
      </c>
      <c r="I92" s="29" t="e">
        <f t="shared" si="12"/>
        <v>#VALUE!</v>
      </c>
      <c r="J92" s="29">
        <f>SUM($H$18:$H92)</f>
        <v>0</v>
      </c>
    </row>
    <row r="93" spans="1:10" x14ac:dyDescent="0.25">
      <c r="A93" s="23" t="str">
        <f t="shared" si="13"/>
        <v/>
      </c>
      <c r="B93" s="24" t="str">
        <f t="shared" si="9"/>
        <v/>
      </c>
      <c r="C93" s="29" t="str">
        <f t="shared" si="14"/>
        <v/>
      </c>
      <c r="D93" s="29" t="str">
        <f t="shared" si="17"/>
        <v/>
      </c>
      <c r="E93" s="30" t="e">
        <f t="shared" si="10"/>
        <v>#VALUE!</v>
      </c>
      <c r="F93" s="29" t="e">
        <f t="shared" si="11"/>
        <v>#VALUE!</v>
      </c>
      <c r="G93" s="29" t="str">
        <f t="shared" si="15"/>
        <v/>
      </c>
      <c r="H93" s="29" t="str">
        <f t="shared" si="16"/>
        <v/>
      </c>
      <c r="I93" s="29" t="e">
        <f t="shared" si="12"/>
        <v>#VALUE!</v>
      </c>
      <c r="J93" s="29">
        <f>SUM($H$18:$H93)</f>
        <v>0</v>
      </c>
    </row>
    <row r="94" spans="1:10" x14ac:dyDescent="0.25">
      <c r="A94" s="23" t="str">
        <f t="shared" si="13"/>
        <v/>
      </c>
      <c r="B94" s="24" t="str">
        <f t="shared" si="9"/>
        <v/>
      </c>
      <c r="C94" s="29" t="str">
        <f t="shared" si="14"/>
        <v/>
      </c>
      <c r="D94" s="29" t="str">
        <f t="shared" si="17"/>
        <v/>
      </c>
      <c r="E94" s="30" t="e">
        <f t="shared" si="10"/>
        <v>#VALUE!</v>
      </c>
      <c r="F94" s="29" t="e">
        <f t="shared" si="11"/>
        <v>#VALUE!</v>
      </c>
      <c r="G94" s="29" t="str">
        <f t="shared" si="15"/>
        <v/>
      </c>
      <c r="H94" s="29" t="str">
        <f t="shared" si="16"/>
        <v/>
      </c>
      <c r="I94" s="29" t="e">
        <f t="shared" si="12"/>
        <v>#VALUE!</v>
      </c>
      <c r="J94" s="29">
        <f>SUM($H$18:$H94)</f>
        <v>0</v>
      </c>
    </row>
    <row r="95" spans="1:10" x14ac:dyDescent="0.25">
      <c r="A95" s="23" t="str">
        <f t="shared" si="13"/>
        <v/>
      </c>
      <c r="B95" s="24" t="str">
        <f t="shared" si="9"/>
        <v/>
      </c>
      <c r="C95" s="29" t="str">
        <f t="shared" si="14"/>
        <v/>
      </c>
      <c r="D95" s="29" t="str">
        <f t="shared" si="17"/>
        <v/>
      </c>
      <c r="E95" s="30" t="e">
        <f t="shared" si="10"/>
        <v>#VALUE!</v>
      </c>
      <c r="F95" s="29" t="e">
        <f t="shared" si="11"/>
        <v>#VALUE!</v>
      </c>
      <c r="G95" s="29" t="str">
        <f t="shared" si="15"/>
        <v/>
      </c>
      <c r="H95" s="29" t="str">
        <f t="shared" si="16"/>
        <v/>
      </c>
      <c r="I95" s="29" t="e">
        <f t="shared" si="12"/>
        <v>#VALUE!</v>
      </c>
      <c r="J95" s="29">
        <f>SUM($H$18:$H95)</f>
        <v>0</v>
      </c>
    </row>
    <row r="96" spans="1:10" x14ac:dyDescent="0.25">
      <c r="A96" s="23" t="str">
        <f t="shared" si="13"/>
        <v/>
      </c>
      <c r="B96" s="24" t="str">
        <f t="shared" si="9"/>
        <v/>
      </c>
      <c r="C96" s="29" t="str">
        <f t="shared" si="14"/>
        <v/>
      </c>
      <c r="D96" s="29" t="str">
        <f t="shared" si="17"/>
        <v/>
      </c>
      <c r="E96" s="30" t="e">
        <f t="shared" si="10"/>
        <v>#VALUE!</v>
      </c>
      <c r="F96" s="29" t="e">
        <f t="shared" si="11"/>
        <v>#VALUE!</v>
      </c>
      <c r="G96" s="29" t="str">
        <f t="shared" si="15"/>
        <v/>
      </c>
      <c r="H96" s="29" t="str">
        <f t="shared" si="16"/>
        <v/>
      </c>
      <c r="I96" s="29" t="e">
        <f t="shared" si="12"/>
        <v>#VALUE!</v>
      </c>
      <c r="J96" s="29">
        <f>SUM($H$18:$H96)</f>
        <v>0</v>
      </c>
    </row>
    <row r="97" spans="1:10" x14ac:dyDescent="0.25">
      <c r="A97" s="23" t="str">
        <f t="shared" si="13"/>
        <v/>
      </c>
      <c r="B97" s="24" t="str">
        <f t="shared" si="9"/>
        <v/>
      </c>
      <c r="C97" s="29" t="str">
        <f t="shared" si="14"/>
        <v/>
      </c>
      <c r="D97" s="29" t="str">
        <f t="shared" si="17"/>
        <v/>
      </c>
      <c r="E97" s="30" t="e">
        <f t="shared" si="10"/>
        <v>#VALUE!</v>
      </c>
      <c r="F97" s="29" t="e">
        <f t="shared" si="11"/>
        <v>#VALUE!</v>
      </c>
      <c r="G97" s="29" t="str">
        <f t="shared" si="15"/>
        <v/>
      </c>
      <c r="H97" s="29" t="str">
        <f t="shared" si="16"/>
        <v/>
      </c>
      <c r="I97" s="29" t="e">
        <f t="shared" si="12"/>
        <v>#VALUE!</v>
      </c>
      <c r="J97" s="29">
        <f>SUM($H$18:$H97)</f>
        <v>0</v>
      </c>
    </row>
    <row r="98" spans="1:10" x14ac:dyDescent="0.25">
      <c r="A98" s="23" t="str">
        <f t="shared" si="13"/>
        <v/>
      </c>
      <c r="B98" s="24" t="str">
        <f t="shared" si="9"/>
        <v/>
      </c>
      <c r="C98" s="29" t="str">
        <f t="shared" si="14"/>
        <v/>
      </c>
      <c r="D98" s="29" t="str">
        <f t="shared" si="17"/>
        <v/>
      </c>
      <c r="E98" s="30" t="e">
        <f t="shared" si="10"/>
        <v>#VALUE!</v>
      </c>
      <c r="F98" s="29" t="e">
        <f t="shared" si="11"/>
        <v>#VALUE!</v>
      </c>
      <c r="G98" s="29" t="str">
        <f t="shared" si="15"/>
        <v/>
      </c>
      <c r="H98" s="29" t="str">
        <f t="shared" si="16"/>
        <v/>
      </c>
      <c r="I98" s="29" t="e">
        <f t="shared" si="12"/>
        <v>#VALUE!</v>
      </c>
      <c r="J98" s="29">
        <f>SUM($H$18:$H98)</f>
        <v>0</v>
      </c>
    </row>
    <row r="99" spans="1:10" x14ac:dyDescent="0.25">
      <c r="A99" s="23" t="str">
        <f t="shared" si="13"/>
        <v/>
      </c>
      <c r="B99" s="24" t="str">
        <f t="shared" si="9"/>
        <v/>
      </c>
      <c r="C99" s="29" t="str">
        <f t="shared" si="14"/>
        <v/>
      </c>
      <c r="D99" s="29" t="str">
        <f t="shared" si="17"/>
        <v/>
      </c>
      <c r="E99" s="30" t="e">
        <f t="shared" si="10"/>
        <v>#VALUE!</v>
      </c>
      <c r="F99" s="29" t="e">
        <f t="shared" si="11"/>
        <v>#VALUE!</v>
      </c>
      <c r="G99" s="29" t="str">
        <f t="shared" si="15"/>
        <v/>
      </c>
      <c r="H99" s="29" t="str">
        <f t="shared" si="16"/>
        <v/>
      </c>
      <c r="I99" s="29" t="e">
        <f t="shared" si="12"/>
        <v>#VALUE!</v>
      </c>
      <c r="J99" s="29">
        <f>SUM($H$18:$H99)</f>
        <v>0</v>
      </c>
    </row>
    <row r="100" spans="1:10" x14ac:dyDescent="0.25">
      <c r="A100" s="23" t="str">
        <f t="shared" si="13"/>
        <v/>
      </c>
      <c r="B100" s="24" t="str">
        <f t="shared" si="9"/>
        <v/>
      </c>
      <c r="C100" s="29" t="str">
        <f t="shared" si="14"/>
        <v/>
      </c>
      <c r="D100" s="29" t="str">
        <f t="shared" si="17"/>
        <v/>
      </c>
      <c r="E100" s="30" t="e">
        <f t="shared" si="10"/>
        <v>#VALUE!</v>
      </c>
      <c r="F100" s="29" t="e">
        <f t="shared" si="11"/>
        <v>#VALUE!</v>
      </c>
      <c r="G100" s="29" t="str">
        <f t="shared" si="15"/>
        <v/>
      </c>
      <c r="H100" s="29" t="str">
        <f t="shared" si="16"/>
        <v/>
      </c>
      <c r="I100" s="29" t="e">
        <f t="shared" si="12"/>
        <v>#VALUE!</v>
      </c>
      <c r="J100" s="29">
        <f>SUM($H$18:$H100)</f>
        <v>0</v>
      </c>
    </row>
    <row r="101" spans="1:10" x14ac:dyDescent="0.25">
      <c r="A101" s="23" t="str">
        <f t="shared" si="13"/>
        <v/>
      </c>
      <c r="B101" s="24" t="str">
        <f t="shared" si="9"/>
        <v/>
      </c>
      <c r="C101" s="29" t="str">
        <f t="shared" si="14"/>
        <v/>
      </c>
      <c r="D101" s="29" t="str">
        <f t="shared" si="17"/>
        <v/>
      </c>
      <c r="E101" s="30" t="e">
        <f t="shared" si="10"/>
        <v>#VALUE!</v>
      </c>
      <c r="F101" s="29" t="e">
        <f t="shared" si="11"/>
        <v>#VALUE!</v>
      </c>
      <c r="G101" s="29" t="str">
        <f t="shared" si="15"/>
        <v/>
      </c>
      <c r="H101" s="29" t="str">
        <f t="shared" si="16"/>
        <v/>
      </c>
      <c r="I101" s="29" t="e">
        <f t="shared" si="12"/>
        <v>#VALUE!</v>
      </c>
      <c r="J101" s="29">
        <f>SUM($H$18:$H101)</f>
        <v>0</v>
      </c>
    </row>
    <row r="102" spans="1:10" x14ac:dyDescent="0.25">
      <c r="A102" s="23" t="str">
        <f t="shared" si="13"/>
        <v/>
      </c>
      <c r="B102" s="24" t="str">
        <f t="shared" si="9"/>
        <v/>
      </c>
      <c r="C102" s="29" t="str">
        <f t="shared" si="14"/>
        <v/>
      </c>
      <c r="D102" s="29" t="str">
        <f t="shared" si="17"/>
        <v/>
      </c>
      <c r="E102" s="30" t="e">
        <f t="shared" si="10"/>
        <v>#VALUE!</v>
      </c>
      <c r="F102" s="29" t="e">
        <f t="shared" si="11"/>
        <v>#VALUE!</v>
      </c>
      <c r="G102" s="29" t="str">
        <f t="shared" si="15"/>
        <v/>
      </c>
      <c r="H102" s="29" t="str">
        <f t="shared" si="16"/>
        <v/>
      </c>
      <c r="I102" s="29" t="e">
        <f t="shared" si="12"/>
        <v>#VALUE!</v>
      </c>
      <c r="J102" s="29">
        <f>SUM($H$18:$H102)</f>
        <v>0</v>
      </c>
    </row>
    <row r="103" spans="1:10" x14ac:dyDescent="0.25">
      <c r="A103" s="23" t="str">
        <f t="shared" si="13"/>
        <v/>
      </c>
      <c r="B103" s="24" t="str">
        <f t="shared" si="9"/>
        <v/>
      </c>
      <c r="C103" s="29" t="str">
        <f t="shared" si="14"/>
        <v/>
      </c>
      <c r="D103" s="29" t="str">
        <f t="shared" si="17"/>
        <v/>
      </c>
      <c r="E103" s="30" t="e">
        <f t="shared" si="10"/>
        <v>#VALUE!</v>
      </c>
      <c r="F103" s="29" t="e">
        <f t="shared" si="11"/>
        <v>#VALUE!</v>
      </c>
      <c r="G103" s="29" t="str">
        <f t="shared" si="15"/>
        <v/>
      </c>
      <c r="H103" s="29" t="str">
        <f t="shared" si="16"/>
        <v/>
      </c>
      <c r="I103" s="29" t="e">
        <f t="shared" si="12"/>
        <v>#VALUE!</v>
      </c>
      <c r="J103" s="29">
        <f>SUM($H$18:$H103)</f>
        <v>0</v>
      </c>
    </row>
    <row r="104" spans="1:10" x14ac:dyDescent="0.25">
      <c r="A104" s="23" t="str">
        <f t="shared" si="13"/>
        <v/>
      </c>
      <c r="B104" s="24" t="str">
        <f t="shared" si="9"/>
        <v/>
      </c>
      <c r="C104" s="29" t="str">
        <f t="shared" si="14"/>
        <v/>
      </c>
      <c r="D104" s="29" t="str">
        <f t="shared" si="17"/>
        <v/>
      </c>
      <c r="E104" s="30" t="e">
        <f t="shared" si="10"/>
        <v>#VALUE!</v>
      </c>
      <c r="F104" s="29" t="e">
        <f t="shared" si="11"/>
        <v>#VALUE!</v>
      </c>
      <c r="G104" s="29" t="str">
        <f t="shared" si="15"/>
        <v/>
      </c>
      <c r="H104" s="29" t="str">
        <f t="shared" si="16"/>
        <v/>
      </c>
      <c r="I104" s="29" t="e">
        <f t="shared" si="12"/>
        <v>#VALUE!</v>
      </c>
      <c r="J104" s="29">
        <f>SUM($H$18:$H104)</f>
        <v>0</v>
      </c>
    </row>
    <row r="105" spans="1:10" x14ac:dyDescent="0.25">
      <c r="A105" s="23" t="str">
        <f t="shared" si="13"/>
        <v/>
      </c>
      <c r="B105" s="24" t="str">
        <f t="shared" si="9"/>
        <v/>
      </c>
      <c r="C105" s="29" t="str">
        <f t="shared" si="14"/>
        <v/>
      </c>
      <c r="D105" s="29" t="str">
        <f t="shared" si="17"/>
        <v/>
      </c>
      <c r="E105" s="30" t="e">
        <f t="shared" si="10"/>
        <v>#VALUE!</v>
      </c>
      <c r="F105" s="29" t="e">
        <f t="shared" si="11"/>
        <v>#VALUE!</v>
      </c>
      <c r="G105" s="29" t="str">
        <f t="shared" si="15"/>
        <v/>
      </c>
      <c r="H105" s="29" t="str">
        <f t="shared" si="16"/>
        <v/>
      </c>
      <c r="I105" s="29" t="e">
        <f t="shared" si="12"/>
        <v>#VALUE!</v>
      </c>
      <c r="J105" s="29">
        <f>SUM($H$18:$H105)</f>
        <v>0</v>
      </c>
    </row>
    <row r="106" spans="1:10" x14ac:dyDescent="0.25">
      <c r="A106" s="23" t="str">
        <f t="shared" si="13"/>
        <v/>
      </c>
      <c r="B106" s="24" t="str">
        <f t="shared" si="9"/>
        <v/>
      </c>
      <c r="C106" s="29" t="str">
        <f t="shared" si="14"/>
        <v/>
      </c>
      <c r="D106" s="29" t="str">
        <f t="shared" si="17"/>
        <v/>
      </c>
      <c r="E106" s="30" t="e">
        <f t="shared" si="10"/>
        <v>#VALUE!</v>
      </c>
      <c r="F106" s="29" t="e">
        <f t="shared" si="11"/>
        <v>#VALUE!</v>
      </c>
      <c r="G106" s="29" t="str">
        <f t="shared" si="15"/>
        <v/>
      </c>
      <c r="H106" s="29" t="str">
        <f t="shared" si="16"/>
        <v/>
      </c>
      <c r="I106" s="29" t="e">
        <f t="shared" si="12"/>
        <v>#VALUE!</v>
      </c>
      <c r="J106" s="29">
        <f>SUM($H$18:$H106)</f>
        <v>0</v>
      </c>
    </row>
    <row r="107" spans="1:10" x14ac:dyDescent="0.25">
      <c r="A107" s="23" t="str">
        <f t="shared" si="13"/>
        <v/>
      </c>
      <c r="B107" s="24" t="str">
        <f t="shared" si="9"/>
        <v/>
      </c>
      <c r="C107" s="29" t="str">
        <f t="shared" si="14"/>
        <v/>
      </c>
      <c r="D107" s="29" t="str">
        <f t="shared" si="17"/>
        <v/>
      </c>
      <c r="E107" s="30" t="e">
        <f t="shared" si="10"/>
        <v>#VALUE!</v>
      </c>
      <c r="F107" s="29" t="e">
        <f t="shared" si="11"/>
        <v>#VALUE!</v>
      </c>
      <c r="G107" s="29" t="str">
        <f t="shared" si="15"/>
        <v/>
      </c>
      <c r="H107" s="29" t="str">
        <f t="shared" si="16"/>
        <v/>
      </c>
      <c r="I107" s="29" t="e">
        <f t="shared" si="12"/>
        <v>#VALUE!</v>
      </c>
      <c r="J107" s="29">
        <f>SUM($H$18:$H107)</f>
        <v>0</v>
      </c>
    </row>
    <row r="108" spans="1:10" x14ac:dyDescent="0.25">
      <c r="A108" s="23" t="str">
        <f t="shared" si="13"/>
        <v/>
      </c>
      <c r="B108" s="24" t="str">
        <f t="shared" si="9"/>
        <v/>
      </c>
      <c r="C108" s="29" t="str">
        <f t="shared" si="14"/>
        <v/>
      </c>
      <c r="D108" s="29" t="str">
        <f t="shared" si="17"/>
        <v/>
      </c>
      <c r="E108" s="30" t="e">
        <f t="shared" si="10"/>
        <v>#VALUE!</v>
      </c>
      <c r="F108" s="29" t="e">
        <f t="shared" si="11"/>
        <v>#VALUE!</v>
      </c>
      <c r="G108" s="29" t="str">
        <f t="shared" si="15"/>
        <v/>
      </c>
      <c r="H108" s="29" t="str">
        <f t="shared" si="16"/>
        <v/>
      </c>
      <c r="I108" s="29" t="e">
        <f t="shared" si="12"/>
        <v>#VALUE!</v>
      </c>
      <c r="J108" s="29">
        <f>SUM($H$18:$H108)</f>
        <v>0</v>
      </c>
    </row>
    <row r="109" spans="1:10" x14ac:dyDescent="0.25">
      <c r="A109" s="23" t="str">
        <f t="shared" si="13"/>
        <v/>
      </c>
      <c r="B109" s="24" t="str">
        <f t="shared" si="9"/>
        <v/>
      </c>
      <c r="C109" s="29" t="str">
        <f t="shared" si="14"/>
        <v/>
      </c>
      <c r="D109" s="29" t="str">
        <f t="shared" si="17"/>
        <v/>
      </c>
      <c r="E109" s="30" t="e">
        <f t="shared" si="10"/>
        <v>#VALUE!</v>
      </c>
      <c r="F109" s="29" t="e">
        <f t="shared" si="11"/>
        <v>#VALUE!</v>
      </c>
      <c r="G109" s="29" t="str">
        <f t="shared" si="15"/>
        <v/>
      </c>
      <c r="H109" s="29" t="str">
        <f t="shared" si="16"/>
        <v/>
      </c>
      <c r="I109" s="29" t="e">
        <f t="shared" si="12"/>
        <v>#VALUE!</v>
      </c>
      <c r="J109" s="29">
        <f>SUM($H$18:$H109)</f>
        <v>0</v>
      </c>
    </row>
    <row r="110" spans="1:10" x14ac:dyDescent="0.25">
      <c r="A110" s="23" t="str">
        <f t="shared" si="13"/>
        <v/>
      </c>
      <c r="B110" s="24" t="str">
        <f t="shared" si="9"/>
        <v/>
      </c>
      <c r="C110" s="29" t="str">
        <f t="shared" si="14"/>
        <v/>
      </c>
      <c r="D110" s="29" t="str">
        <f t="shared" si="17"/>
        <v/>
      </c>
      <c r="E110" s="30" t="e">
        <f t="shared" si="10"/>
        <v>#VALUE!</v>
      </c>
      <c r="F110" s="29" t="e">
        <f t="shared" si="11"/>
        <v>#VALUE!</v>
      </c>
      <c r="G110" s="29" t="str">
        <f t="shared" si="15"/>
        <v/>
      </c>
      <c r="H110" s="29" t="str">
        <f t="shared" si="16"/>
        <v/>
      </c>
      <c r="I110" s="29" t="e">
        <f t="shared" si="12"/>
        <v>#VALUE!</v>
      </c>
      <c r="J110" s="29">
        <f>SUM($H$18:$H110)</f>
        <v>0</v>
      </c>
    </row>
    <row r="111" spans="1:10" x14ac:dyDescent="0.25">
      <c r="A111" s="23" t="str">
        <f t="shared" si="13"/>
        <v/>
      </c>
      <c r="B111" s="24" t="str">
        <f t="shared" si="9"/>
        <v/>
      </c>
      <c r="C111" s="29" t="str">
        <f t="shared" si="14"/>
        <v/>
      </c>
      <c r="D111" s="29" t="str">
        <f t="shared" si="17"/>
        <v/>
      </c>
      <c r="E111" s="30" t="e">
        <f t="shared" si="10"/>
        <v>#VALUE!</v>
      </c>
      <c r="F111" s="29" t="e">
        <f t="shared" si="11"/>
        <v>#VALUE!</v>
      </c>
      <c r="G111" s="29" t="str">
        <f t="shared" si="15"/>
        <v/>
      </c>
      <c r="H111" s="29" t="str">
        <f t="shared" si="16"/>
        <v/>
      </c>
      <c r="I111" s="29" t="e">
        <f t="shared" si="12"/>
        <v>#VALUE!</v>
      </c>
      <c r="J111" s="29">
        <f>SUM($H$18:$H111)</f>
        <v>0</v>
      </c>
    </row>
    <row r="112" spans="1:10" x14ac:dyDescent="0.25">
      <c r="A112" s="23" t="str">
        <f t="shared" si="13"/>
        <v/>
      </c>
      <c r="B112" s="24" t="str">
        <f t="shared" si="9"/>
        <v/>
      </c>
      <c r="C112" s="29" t="str">
        <f t="shared" si="14"/>
        <v/>
      </c>
      <c r="D112" s="29" t="str">
        <f t="shared" si="17"/>
        <v/>
      </c>
      <c r="E112" s="30" t="e">
        <f t="shared" si="10"/>
        <v>#VALUE!</v>
      </c>
      <c r="F112" s="29" t="e">
        <f t="shared" si="11"/>
        <v>#VALUE!</v>
      </c>
      <c r="G112" s="29" t="str">
        <f t="shared" si="15"/>
        <v/>
      </c>
      <c r="H112" s="29" t="str">
        <f t="shared" si="16"/>
        <v/>
      </c>
      <c r="I112" s="29" t="e">
        <f t="shared" si="12"/>
        <v>#VALUE!</v>
      </c>
      <c r="J112" s="29">
        <f>SUM($H$18:$H112)</f>
        <v>0</v>
      </c>
    </row>
    <row r="113" spans="1:10" x14ac:dyDescent="0.25">
      <c r="A113" s="23" t="str">
        <f t="shared" si="13"/>
        <v/>
      </c>
      <c r="B113" s="24" t="str">
        <f t="shared" si="9"/>
        <v/>
      </c>
      <c r="C113" s="29" t="str">
        <f t="shared" si="14"/>
        <v/>
      </c>
      <c r="D113" s="29" t="str">
        <f t="shared" si="17"/>
        <v/>
      </c>
      <c r="E113" s="30" t="e">
        <f t="shared" si="10"/>
        <v>#VALUE!</v>
      </c>
      <c r="F113" s="29" t="e">
        <f t="shared" si="11"/>
        <v>#VALUE!</v>
      </c>
      <c r="G113" s="29" t="str">
        <f t="shared" si="15"/>
        <v/>
      </c>
      <c r="H113" s="29" t="str">
        <f t="shared" si="16"/>
        <v/>
      </c>
      <c r="I113" s="29" t="e">
        <f t="shared" si="12"/>
        <v>#VALUE!</v>
      </c>
      <c r="J113" s="29">
        <f>SUM($H$18:$H113)</f>
        <v>0</v>
      </c>
    </row>
    <row r="114" spans="1:10" x14ac:dyDescent="0.25">
      <c r="A114" s="23" t="str">
        <f t="shared" si="13"/>
        <v/>
      </c>
      <c r="B114" s="24" t="str">
        <f t="shared" si="9"/>
        <v/>
      </c>
      <c r="C114" s="29" t="str">
        <f t="shared" si="14"/>
        <v/>
      </c>
      <c r="D114" s="29" t="str">
        <f t="shared" si="17"/>
        <v/>
      </c>
      <c r="E114" s="30" t="e">
        <f t="shared" si="10"/>
        <v>#VALUE!</v>
      </c>
      <c r="F114" s="29" t="e">
        <f t="shared" si="11"/>
        <v>#VALUE!</v>
      </c>
      <c r="G114" s="29" t="str">
        <f t="shared" si="15"/>
        <v/>
      </c>
      <c r="H114" s="29" t="str">
        <f t="shared" si="16"/>
        <v/>
      </c>
      <c r="I114" s="29" t="e">
        <f t="shared" si="12"/>
        <v>#VALUE!</v>
      </c>
      <c r="J114" s="29">
        <f>SUM($H$18:$H114)</f>
        <v>0</v>
      </c>
    </row>
    <row r="115" spans="1:10" x14ac:dyDescent="0.25">
      <c r="A115" s="23" t="str">
        <f t="shared" si="13"/>
        <v/>
      </c>
      <c r="B115" s="24" t="str">
        <f t="shared" si="9"/>
        <v/>
      </c>
      <c r="C115" s="29" t="str">
        <f t="shared" si="14"/>
        <v/>
      </c>
      <c r="D115" s="29" t="str">
        <f t="shared" si="17"/>
        <v/>
      </c>
      <c r="E115" s="30" t="e">
        <f t="shared" si="10"/>
        <v>#VALUE!</v>
      </c>
      <c r="F115" s="29" t="e">
        <f t="shared" si="11"/>
        <v>#VALUE!</v>
      </c>
      <c r="G115" s="29" t="str">
        <f t="shared" si="15"/>
        <v/>
      </c>
      <c r="H115" s="29" t="str">
        <f t="shared" si="16"/>
        <v/>
      </c>
      <c r="I115" s="29" t="e">
        <f t="shared" si="12"/>
        <v>#VALUE!</v>
      </c>
      <c r="J115" s="29">
        <f>SUM($H$18:$H115)</f>
        <v>0</v>
      </c>
    </row>
    <row r="116" spans="1:10" x14ac:dyDescent="0.25">
      <c r="A116" s="23" t="str">
        <f t="shared" si="13"/>
        <v/>
      </c>
      <c r="B116" s="24" t="str">
        <f t="shared" si="9"/>
        <v/>
      </c>
      <c r="C116" s="29" t="str">
        <f t="shared" si="14"/>
        <v/>
      </c>
      <c r="D116" s="29" t="str">
        <f t="shared" si="17"/>
        <v/>
      </c>
      <c r="E116" s="30" t="e">
        <f t="shared" si="10"/>
        <v>#VALUE!</v>
      </c>
      <c r="F116" s="29" t="e">
        <f t="shared" si="11"/>
        <v>#VALUE!</v>
      </c>
      <c r="G116" s="29" t="str">
        <f t="shared" si="15"/>
        <v/>
      </c>
      <c r="H116" s="29" t="str">
        <f t="shared" si="16"/>
        <v/>
      </c>
      <c r="I116" s="29" t="e">
        <f t="shared" si="12"/>
        <v>#VALUE!</v>
      </c>
      <c r="J116" s="29">
        <f>SUM($H$18:$H116)</f>
        <v>0</v>
      </c>
    </row>
    <row r="117" spans="1:10" x14ac:dyDescent="0.25">
      <c r="A117" s="23" t="str">
        <f t="shared" si="13"/>
        <v/>
      </c>
      <c r="B117" s="24" t="str">
        <f t="shared" si="9"/>
        <v/>
      </c>
      <c r="C117" s="29" t="str">
        <f t="shared" si="14"/>
        <v/>
      </c>
      <c r="D117" s="29" t="str">
        <f t="shared" si="17"/>
        <v/>
      </c>
      <c r="E117" s="30" t="e">
        <f t="shared" si="10"/>
        <v>#VALUE!</v>
      </c>
      <c r="F117" s="29" t="e">
        <f t="shared" si="11"/>
        <v>#VALUE!</v>
      </c>
      <c r="G117" s="29" t="str">
        <f t="shared" si="15"/>
        <v/>
      </c>
      <c r="H117" s="29" t="str">
        <f t="shared" si="16"/>
        <v/>
      </c>
      <c r="I117" s="29" t="e">
        <f t="shared" si="12"/>
        <v>#VALUE!</v>
      </c>
      <c r="J117" s="29">
        <f>SUM($H$18:$H117)</f>
        <v>0</v>
      </c>
    </row>
    <row r="118" spans="1:10" x14ac:dyDescent="0.25">
      <c r="A118" s="23" t="str">
        <f t="shared" si="13"/>
        <v/>
      </c>
      <c r="B118" s="24" t="str">
        <f t="shared" si="9"/>
        <v/>
      </c>
      <c r="C118" s="29" t="str">
        <f t="shared" si="14"/>
        <v/>
      </c>
      <c r="D118" s="29" t="str">
        <f t="shared" si="17"/>
        <v/>
      </c>
      <c r="E118" s="30" t="e">
        <f t="shared" si="10"/>
        <v>#VALUE!</v>
      </c>
      <c r="F118" s="29" t="e">
        <f t="shared" si="11"/>
        <v>#VALUE!</v>
      </c>
      <c r="G118" s="29" t="str">
        <f t="shared" si="15"/>
        <v/>
      </c>
      <c r="H118" s="29" t="str">
        <f t="shared" si="16"/>
        <v/>
      </c>
      <c r="I118" s="29" t="e">
        <f t="shared" si="12"/>
        <v>#VALUE!</v>
      </c>
      <c r="J118" s="29">
        <f>SUM($H$18:$H118)</f>
        <v>0</v>
      </c>
    </row>
    <row r="119" spans="1:10" x14ac:dyDescent="0.25">
      <c r="A119" s="23" t="str">
        <f t="shared" si="13"/>
        <v/>
      </c>
      <c r="B119" s="24" t="str">
        <f t="shared" si="9"/>
        <v/>
      </c>
      <c r="C119" s="29" t="str">
        <f t="shared" si="14"/>
        <v/>
      </c>
      <c r="D119" s="29" t="str">
        <f t="shared" si="17"/>
        <v/>
      </c>
      <c r="E119" s="30" t="e">
        <f t="shared" si="10"/>
        <v>#VALUE!</v>
      </c>
      <c r="F119" s="29" t="e">
        <f t="shared" si="11"/>
        <v>#VALUE!</v>
      </c>
      <c r="G119" s="29" t="str">
        <f t="shared" si="15"/>
        <v/>
      </c>
      <c r="H119" s="29" t="str">
        <f t="shared" si="16"/>
        <v/>
      </c>
      <c r="I119" s="29" t="e">
        <f t="shared" si="12"/>
        <v>#VALUE!</v>
      </c>
      <c r="J119" s="29">
        <f>SUM($H$18:$H119)</f>
        <v>0</v>
      </c>
    </row>
    <row r="120" spans="1:10" x14ac:dyDescent="0.25">
      <c r="A120" s="23" t="str">
        <f t="shared" si="13"/>
        <v/>
      </c>
      <c r="B120" s="24" t="str">
        <f t="shared" si="9"/>
        <v/>
      </c>
      <c r="C120" s="29" t="str">
        <f t="shared" si="14"/>
        <v/>
      </c>
      <c r="D120" s="29" t="str">
        <f t="shared" si="17"/>
        <v/>
      </c>
      <c r="E120" s="30" t="e">
        <f t="shared" si="10"/>
        <v>#VALUE!</v>
      </c>
      <c r="F120" s="29" t="e">
        <f t="shared" si="11"/>
        <v>#VALUE!</v>
      </c>
      <c r="G120" s="29" t="str">
        <f t="shared" si="15"/>
        <v/>
      </c>
      <c r="H120" s="29" t="str">
        <f t="shared" si="16"/>
        <v/>
      </c>
      <c r="I120" s="29" t="e">
        <f t="shared" si="12"/>
        <v>#VALUE!</v>
      </c>
      <c r="J120" s="29">
        <f>SUM($H$18:$H120)</f>
        <v>0</v>
      </c>
    </row>
    <row r="121" spans="1:10" x14ac:dyDescent="0.25">
      <c r="A121" s="23" t="str">
        <f t="shared" si="13"/>
        <v/>
      </c>
      <c r="B121" s="24" t="str">
        <f t="shared" si="9"/>
        <v/>
      </c>
      <c r="C121" s="29" t="str">
        <f t="shared" si="14"/>
        <v/>
      </c>
      <c r="D121" s="29" t="str">
        <f t="shared" si="17"/>
        <v/>
      </c>
      <c r="E121" s="30" t="e">
        <f t="shared" si="10"/>
        <v>#VALUE!</v>
      </c>
      <c r="F121" s="29" t="e">
        <f t="shared" si="11"/>
        <v>#VALUE!</v>
      </c>
      <c r="G121" s="29" t="str">
        <f t="shared" si="15"/>
        <v/>
      </c>
      <c r="H121" s="29" t="str">
        <f t="shared" si="16"/>
        <v/>
      </c>
      <c r="I121" s="29" t="e">
        <f t="shared" si="12"/>
        <v>#VALUE!</v>
      </c>
      <c r="J121" s="29">
        <f>SUM($H$18:$H121)</f>
        <v>0</v>
      </c>
    </row>
    <row r="122" spans="1:10" x14ac:dyDescent="0.25">
      <c r="A122" s="23" t="str">
        <f t="shared" si="13"/>
        <v/>
      </c>
      <c r="B122" s="24" t="str">
        <f t="shared" si="9"/>
        <v/>
      </c>
      <c r="C122" s="29" t="str">
        <f t="shared" si="14"/>
        <v/>
      </c>
      <c r="D122" s="29" t="str">
        <f t="shared" si="17"/>
        <v/>
      </c>
      <c r="E122" s="30" t="e">
        <f t="shared" si="10"/>
        <v>#VALUE!</v>
      </c>
      <c r="F122" s="29" t="e">
        <f t="shared" si="11"/>
        <v>#VALUE!</v>
      </c>
      <c r="G122" s="29" t="str">
        <f t="shared" si="15"/>
        <v/>
      </c>
      <c r="H122" s="29" t="str">
        <f t="shared" si="16"/>
        <v/>
      </c>
      <c r="I122" s="29" t="e">
        <f t="shared" si="12"/>
        <v>#VALUE!</v>
      </c>
      <c r="J122" s="29">
        <f>SUM($H$18:$H122)</f>
        <v>0</v>
      </c>
    </row>
    <row r="123" spans="1:10" x14ac:dyDescent="0.25">
      <c r="A123" s="23" t="str">
        <f t="shared" si="13"/>
        <v/>
      </c>
      <c r="B123" s="24" t="str">
        <f t="shared" si="9"/>
        <v/>
      </c>
      <c r="C123" s="29" t="str">
        <f t="shared" si="14"/>
        <v/>
      </c>
      <c r="D123" s="29" t="str">
        <f t="shared" si="17"/>
        <v/>
      </c>
      <c r="E123" s="30" t="e">
        <f t="shared" si="10"/>
        <v>#VALUE!</v>
      </c>
      <c r="F123" s="29" t="e">
        <f t="shared" si="11"/>
        <v>#VALUE!</v>
      </c>
      <c r="G123" s="29" t="str">
        <f t="shared" si="15"/>
        <v/>
      </c>
      <c r="H123" s="29" t="str">
        <f t="shared" si="16"/>
        <v/>
      </c>
      <c r="I123" s="29" t="e">
        <f t="shared" si="12"/>
        <v>#VALUE!</v>
      </c>
      <c r="J123" s="29">
        <f>SUM($H$18:$H123)</f>
        <v>0</v>
      </c>
    </row>
    <row r="124" spans="1:10" x14ac:dyDescent="0.25">
      <c r="A124" s="23" t="str">
        <f t="shared" si="13"/>
        <v/>
      </c>
      <c r="B124" s="24" t="str">
        <f t="shared" si="9"/>
        <v/>
      </c>
      <c r="C124" s="29" t="str">
        <f t="shared" si="14"/>
        <v/>
      </c>
      <c r="D124" s="29" t="str">
        <f t="shared" si="17"/>
        <v/>
      </c>
      <c r="E124" s="30" t="e">
        <f t="shared" si="10"/>
        <v>#VALUE!</v>
      </c>
      <c r="F124" s="29" t="e">
        <f t="shared" si="11"/>
        <v>#VALUE!</v>
      </c>
      <c r="G124" s="29" t="str">
        <f t="shared" si="15"/>
        <v/>
      </c>
      <c r="H124" s="29" t="str">
        <f t="shared" si="16"/>
        <v/>
      </c>
      <c r="I124" s="29" t="e">
        <f t="shared" si="12"/>
        <v>#VALUE!</v>
      </c>
      <c r="J124" s="29">
        <f>SUM($H$18:$H124)</f>
        <v>0</v>
      </c>
    </row>
    <row r="125" spans="1:10" x14ac:dyDescent="0.25">
      <c r="A125" s="23" t="str">
        <f t="shared" si="13"/>
        <v/>
      </c>
      <c r="B125" s="24" t="str">
        <f t="shared" si="9"/>
        <v/>
      </c>
      <c r="C125" s="29" t="str">
        <f t="shared" si="14"/>
        <v/>
      </c>
      <c r="D125" s="29" t="str">
        <f t="shared" si="17"/>
        <v/>
      </c>
      <c r="E125" s="30" t="e">
        <f t="shared" si="10"/>
        <v>#VALUE!</v>
      </c>
      <c r="F125" s="29" t="e">
        <f t="shared" si="11"/>
        <v>#VALUE!</v>
      </c>
      <c r="G125" s="29" t="str">
        <f t="shared" si="15"/>
        <v/>
      </c>
      <c r="H125" s="29" t="str">
        <f t="shared" si="16"/>
        <v/>
      </c>
      <c r="I125" s="29" t="e">
        <f t="shared" si="12"/>
        <v>#VALUE!</v>
      </c>
      <c r="J125" s="29">
        <f>SUM($H$18:$H125)</f>
        <v>0</v>
      </c>
    </row>
    <row r="126" spans="1:10" x14ac:dyDescent="0.25">
      <c r="A126" s="23" t="str">
        <f t="shared" si="13"/>
        <v/>
      </c>
      <c r="B126" s="24" t="str">
        <f t="shared" si="9"/>
        <v/>
      </c>
      <c r="C126" s="29" t="str">
        <f t="shared" si="14"/>
        <v/>
      </c>
      <c r="D126" s="29" t="str">
        <f t="shared" si="17"/>
        <v/>
      </c>
      <c r="E126" s="30" t="e">
        <f t="shared" si="10"/>
        <v>#VALUE!</v>
      </c>
      <c r="F126" s="29" t="e">
        <f t="shared" si="11"/>
        <v>#VALUE!</v>
      </c>
      <c r="G126" s="29" t="str">
        <f t="shared" si="15"/>
        <v/>
      </c>
      <c r="H126" s="29" t="str">
        <f t="shared" si="16"/>
        <v/>
      </c>
      <c r="I126" s="29" t="e">
        <f t="shared" si="12"/>
        <v>#VALUE!</v>
      </c>
      <c r="J126" s="29">
        <f>SUM($H$18:$H126)</f>
        <v>0</v>
      </c>
    </row>
    <row r="127" spans="1:10" x14ac:dyDescent="0.25">
      <c r="A127" s="23" t="str">
        <f t="shared" si="13"/>
        <v/>
      </c>
      <c r="B127" s="24" t="str">
        <f t="shared" si="9"/>
        <v/>
      </c>
      <c r="C127" s="29" t="str">
        <f t="shared" si="14"/>
        <v/>
      </c>
      <c r="D127" s="29" t="str">
        <f t="shared" si="17"/>
        <v/>
      </c>
      <c r="E127" s="30" t="e">
        <f t="shared" si="10"/>
        <v>#VALUE!</v>
      </c>
      <c r="F127" s="29" t="e">
        <f t="shared" si="11"/>
        <v>#VALUE!</v>
      </c>
      <c r="G127" s="29" t="str">
        <f t="shared" si="15"/>
        <v/>
      </c>
      <c r="H127" s="29" t="str">
        <f t="shared" si="16"/>
        <v/>
      </c>
      <c r="I127" s="29" t="e">
        <f t="shared" si="12"/>
        <v>#VALUE!</v>
      </c>
      <c r="J127" s="29">
        <f>SUM($H$18:$H127)</f>
        <v>0</v>
      </c>
    </row>
    <row r="128" spans="1:10" x14ac:dyDescent="0.25">
      <c r="A128" s="23" t="str">
        <f t="shared" si="13"/>
        <v/>
      </c>
      <c r="B128" s="24" t="str">
        <f t="shared" si="9"/>
        <v/>
      </c>
      <c r="C128" s="29" t="str">
        <f t="shared" si="14"/>
        <v/>
      </c>
      <c r="D128" s="29" t="str">
        <f t="shared" si="17"/>
        <v/>
      </c>
      <c r="E128" s="30" t="e">
        <f t="shared" si="10"/>
        <v>#VALUE!</v>
      </c>
      <c r="F128" s="29" t="e">
        <f t="shared" si="11"/>
        <v>#VALUE!</v>
      </c>
      <c r="G128" s="29" t="str">
        <f t="shared" si="15"/>
        <v/>
      </c>
      <c r="H128" s="29" t="str">
        <f t="shared" si="16"/>
        <v/>
      </c>
      <c r="I128" s="29" t="e">
        <f t="shared" si="12"/>
        <v>#VALUE!</v>
      </c>
      <c r="J128" s="29">
        <f>SUM($H$18:$H128)</f>
        <v>0</v>
      </c>
    </row>
    <row r="129" spans="1:10" x14ac:dyDescent="0.25">
      <c r="A129" s="23" t="str">
        <f t="shared" si="13"/>
        <v/>
      </c>
      <c r="B129" s="24" t="str">
        <f t="shared" si="9"/>
        <v/>
      </c>
      <c r="C129" s="29" t="str">
        <f t="shared" si="14"/>
        <v/>
      </c>
      <c r="D129" s="29" t="str">
        <f t="shared" si="17"/>
        <v/>
      </c>
      <c r="E129" s="30" t="e">
        <f t="shared" si="10"/>
        <v>#VALUE!</v>
      </c>
      <c r="F129" s="29" t="e">
        <f t="shared" si="11"/>
        <v>#VALUE!</v>
      </c>
      <c r="G129" s="29" t="str">
        <f t="shared" si="15"/>
        <v/>
      </c>
      <c r="H129" s="29" t="str">
        <f t="shared" si="16"/>
        <v/>
      </c>
      <c r="I129" s="29" t="e">
        <f t="shared" si="12"/>
        <v>#VALUE!</v>
      </c>
      <c r="J129" s="29">
        <f>SUM($H$18:$H129)</f>
        <v>0</v>
      </c>
    </row>
    <row r="130" spans="1:10" x14ac:dyDescent="0.25">
      <c r="A130" s="23" t="str">
        <f t="shared" si="13"/>
        <v/>
      </c>
      <c r="B130" s="24" t="str">
        <f t="shared" si="9"/>
        <v/>
      </c>
      <c r="C130" s="29" t="str">
        <f t="shared" si="14"/>
        <v/>
      </c>
      <c r="D130" s="29" t="str">
        <f t="shared" si="17"/>
        <v/>
      </c>
      <c r="E130" s="30" t="e">
        <f t="shared" si="10"/>
        <v>#VALUE!</v>
      </c>
      <c r="F130" s="29" t="e">
        <f t="shared" si="11"/>
        <v>#VALUE!</v>
      </c>
      <c r="G130" s="29" t="str">
        <f t="shared" si="15"/>
        <v/>
      </c>
      <c r="H130" s="29" t="str">
        <f t="shared" si="16"/>
        <v/>
      </c>
      <c r="I130" s="29" t="e">
        <f t="shared" si="12"/>
        <v>#VALUE!</v>
      </c>
      <c r="J130" s="29">
        <f>SUM($H$18:$H130)</f>
        <v>0</v>
      </c>
    </row>
    <row r="131" spans="1:10" x14ac:dyDescent="0.25">
      <c r="A131" s="23" t="str">
        <f t="shared" si="13"/>
        <v/>
      </c>
      <c r="B131" s="24" t="str">
        <f t="shared" si="9"/>
        <v/>
      </c>
      <c r="C131" s="29" t="str">
        <f t="shared" si="14"/>
        <v/>
      </c>
      <c r="D131" s="29" t="str">
        <f t="shared" si="17"/>
        <v/>
      </c>
      <c r="E131" s="30" t="e">
        <f t="shared" si="10"/>
        <v>#VALUE!</v>
      </c>
      <c r="F131" s="29" t="e">
        <f t="shared" si="11"/>
        <v>#VALUE!</v>
      </c>
      <c r="G131" s="29" t="str">
        <f t="shared" si="15"/>
        <v/>
      </c>
      <c r="H131" s="29" t="str">
        <f t="shared" si="16"/>
        <v/>
      </c>
      <c r="I131" s="29" t="e">
        <f t="shared" si="12"/>
        <v>#VALUE!</v>
      </c>
      <c r="J131" s="29">
        <f>SUM($H$18:$H131)</f>
        <v>0</v>
      </c>
    </row>
    <row r="132" spans="1:10" x14ac:dyDescent="0.25">
      <c r="A132" s="23" t="str">
        <f t="shared" si="13"/>
        <v/>
      </c>
      <c r="B132" s="24" t="str">
        <f t="shared" si="9"/>
        <v/>
      </c>
      <c r="C132" s="29" t="str">
        <f t="shared" si="14"/>
        <v/>
      </c>
      <c r="D132" s="29" t="str">
        <f t="shared" si="17"/>
        <v/>
      </c>
      <c r="E132" s="30" t="e">
        <f t="shared" si="10"/>
        <v>#VALUE!</v>
      </c>
      <c r="F132" s="29" t="e">
        <f t="shared" si="11"/>
        <v>#VALUE!</v>
      </c>
      <c r="G132" s="29" t="str">
        <f t="shared" si="15"/>
        <v/>
      </c>
      <c r="H132" s="29" t="str">
        <f t="shared" si="16"/>
        <v/>
      </c>
      <c r="I132" s="29" t="e">
        <f t="shared" si="12"/>
        <v>#VALUE!</v>
      </c>
      <c r="J132" s="29">
        <f>SUM($H$18:$H132)</f>
        <v>0</v>
      </c>
    </row>
    <row r="133" spans="1:10" x14ac:dyDescent="0.25">
      <c r="A133" s="23" t="str">
        <f t="shared" si="13"/>
        <v/>
      </c>
      <c r="B133" s="24" t="str">
        <f t="shared" si="9"/>
        <v/>
      </c>
      <c r="C133" s="29" t="str">
        <f t="shared" si="14"/>
        <v/>
      </c>
      <c r="D133" s="29" t="str">
        <f t="shared" si="17"/>
        <v/>
      </c>
      <c r="E133" s="30" t="e">
        <f t="shared" si="10"/>
        <v>#VALUE!</v>
      </c>
      <c r="F133" s="29" t="e">
        <f t="shared" si="11"/>
        <v>#VALUE!</v>
      </c>
      <c r="G133" s="29" t="str">
        <f t="shared" si="15"/>
        <v/>
      </c>
      <c r="H133" s="29" t="str">
        <f t="shared" si="16"/>
        <v/>
      </c>
      <c r="I133" s="29" t="e">
        <f t="shared" si="12"/>
        <v>#VALUE!</v>
      </c>
      <c r="J133" s="29">
        <f>SUM($H$18:$H133)</f>
        <v>0</v>
      </c>
    </row>
    <row r="134" spans="1:10" x14ac:dyDescent="0.25">
      <c r="A134" s="23" t="str">
        <f t="shared" si="13"/>
        <v/>
      </c>
      <c r="B134" s="24" t="str">
        <f t="shared" si="9"/>
        <v/>
      </c>
      <c r="C134" s="29" t="str">
        <f t="shared" si="14"/>
        <v/>
      </c>
      <c r="D134" s="29" t="str">
        <f t="shared" si="17"/>
        <v/>
      </c>
      <c r="E134" s="30" t="e">
        <f t="shared" si="10"/>
        <v>#VALUE!</v>
      </c>
      <c r="F134" s="29" t="e">
        <f t="shared" si="11"/>
        <v>#VALUE!</v>
      </c>
      <c r="G134" s="29" t="str">
        <f t="shared" si="15"/>
        <v/>
      </c>
      <c r="H134" s="29" t="str">
        <f t="shared" si="16"/>
        <v/>
      </c>
      <c r="I134" s="29" t="e">
        <f t="shared" si="12"/>
        <v>#VALUE!</v>
      </c>
      <c r="J134" s="29">
        <f>SUM($H$18:$H134)</f>
        <v>0</v>
      </c>
    </row>
    <row r="135" spans="1:10" x14ac:dyDescent="0.25">
      <c r="A135" s="23" t="str">
        <f t="shared" si="13"/>
        <v/>
      </c>
      <c r="B135" s="24" t="str">
        <f t="shared" si="9"/>
        <v/>
      </c>
      <c r="C135" s="29" t="str">
        <f t="shared" si="14"/>
        <v/>
      </c>
      <c r="D135" s="29" t="str">
        <f t="shared" si="17"/>
        <v/>
      </c>
      <c r="E135" s="30" t="e">
        <f t="shared" si="10"/>
        <v>#VALUE!</v>
      </c>
      <c r="F135" s="29" t="e">
        <f t="shared" si="11"/>
        <v>#VALUE!</v>
      </c>
      <c r="G135" s="29" t="str">
        <f t="shared" si="15"/>
        <v/>
      </c>
      <c r="H135" s="29" t="str">
        <f t="shared" si="16"/>
        <v/>
      </c>
      <c r="I135" s="29" t="e">
        <f t="shared" si="12"/>
        <v>#VALUE!</v>
      </c>
      <c r="J135" s="29">
        <f>SUM($H$18:$H135)</f>
        <v>0</v>
      </c>
    </row>
    <row r="136" spans="1:10" x14ac:dyDescent="0.25">
      <c r="A136" s="23" t="str">
        <f t="shared" si="13"/>
        <v/>
      </c>
      <c r="B136" s="24" t="str">
        <f t="shared" si="9"/>
        <v/>
      </c>
      <c r="C136" s="29" t="str">
        <f t="shared" si="14"/>
        <v/>
      </c>
      <c r="D136" s="29" t="str">
        <f t="shared" si="17"/>
        <v/>
      </c>
      <c r="E136" s="30" t="e">
        <f t="shared" si="10"/>
        <v>#VALUE!</v>
      </c>
      <c r="F136" s="29" t="e">
        <f t="shared" si="11"/>
        <v>#VALUE!</v>
      </c>
      <c r="G136" s="29" t="str">
        <f t="shared" si="15"/>
        <v/>
      </c>
      <c r="H136" s="29" t="str">
        <f t="shared" si="16"/>
        <v/>
      </c>
      <c r="I136" s="29" t="e">
        <f t="shared" si="12"/>
        <v>#VALUE!</v>
      </c>
      <c r="J136" s="29">
        <f>SUM($H$18:$H136)</f>
        <v>0</v>
      </c>
    </row>
    <row r="137" spans="1:10" x14ac:dyDescent="0.25">
      <c r="A137" s="23" t="str">
        <f t="shared" si="13"/>
        <v/>
      </c>
      <c r="B137" s="24" t="str">
        <f t="shared" si="9"/>
        <v/>
      </c>
      <c r="C137" s="29" t="str">
        <f t="shared" si="14"/>
        <v/>
      </c>
      <c r="D137" s="29" t="str">
        <f t="shared" si="17"/>
        <v/>
      </c>
      <c r="E137" s="30" t="e">
        <f t="shared" si="10"/>
        <v>#VALUE!</v>
      </c>
      <c r="F137" s="29" t="e">
        <f t="shared" si="11"/>
        <v>#VALUE!</v>
      </c>
      <c r="G137" s="29" t="str">
        <f t="shared" si="15"/>
        <v/>
      </c>
      <c r="H137" s="29" t="str">
        <f t="shared" si="16"/>
        <v/>
      </c>
      <c r="I137" s="29" t="e">
        <f t="shared" si="12"/>
        <v>#VALUE!</v>
      </c>
      <c r="J137" s="29">
        <f>SUM($H$18:$H137)</f>
        <v>0</v>
      </c>
    </row>
    <row r="138" spans="1:10" x14ac:dyDescent="0.25">
      <c r="A138" s="23" t="str">
        <f t="shared" si="13"/>
        <v/>
      </c>
      <c r="B138" s="24" t="str">
        <f t="shared" si="9"/>
        <v/>
      </c>
      <c r="C138" s="29" t="str">
        <f t="shared" si="14"/>
        <v/>
      </c>
      <c r="D138" s="29" t="str">
        <f t="shared" si="17"/>
        <v/>
      </c>
      <c r="E138" s="30" t="e">
        <f t="shared" si="10"/>
        <v>#VALUE!</v>
      </c>
      <c r="F138" s="29" t="e">
        <f t="shared" si="11"/>
        <v>#VALUE!</v>
      </c>
      <c r="G138" s="29" t="str">
        <f t="shared" si="15"/>
        <v/>
      </c>
      <c r="H138" s="29" t="str">
        <f t="shared" si="16"/>
        <v/>
      </c>
      <c r="I138" s="29" t="e">
        <f t="shared" si="12"/>
        <v>#VALUE!</v>
      </c>
      <c r="J138" s="29">
        <f>SUM($H$18:$H138)</f>
        <v>0</v>
      </c>
    </row>
    <row r="139" spans="1:10" x14ac:dyDescent="0.25">
      <c r="A139" s="23" t="str">
        <f t="shared" si="13"/>
        <v/>
      </c>
      <c r="B139" s="24" t="str">
        <f t="shared" si="9"/>
        <v/>
      </c>
      <c r="C139" s="29" t="str">
        <f t="shared" si="14"/>
        <v/>
      </c>
      <c r="D139" s="29" t="str">
        <f t="shared" si="17"/>
        <v/>
      </c>
      <c r="E139" s="30" t="e">
        <f t="shared" si="10"/>
        <v>#VALUE!</v>
      </c>
      <c r="F139" s="29" t="e">
        <f t="shared" si="11"/>
        <v>#VALUE!</v>
      </c>
      <c r="G139" s="29" t="str">
        <f t="shared" si="15"/>
        <v/>
      </c>
      <c r="H139" s="29" t="str">
        <f t="shared" si="16"/>
        <v/>
      </c>
      <c r="I139" s="29" t="e">
        <f t="shared" si="12"/>
        <v>#VALUE!</v>
      </c>
      <c r="J139" s="29">
        <f>SUM($H$18:$H139)</f>
        <v>0</v>
      </c>
    </row>
    <row r="140" spans="1:10" x14ac:dyDescent="0.25">
      <c r="A140" s="23" t="str">
        <f t="shared" si="13"/>
        <v/>
      </c>
      <c r="B140" s="24" t="str">
        <f t="shared" si="9"/>
        <v/>
      </c>
      <c r="C140" s="29" t="str">
        <f t="shared" si="14"/>
        <v/>
      </c>
      <c r="D140" s="29" t="str">
        <f t="shared" si="17"/>
        <v/>
      </c>
      <c r="E140" s="30" t="e">
        <f t="shared" si="10"/>
        <v>#VALUE!</v>
      </c>
      <c r="F140" s="29" t="e">
        <f t="shared" si="11"/>
        <v>#VALUE!</v>
      </c>
      <c r="G140" s="29" t="str">
        <f t="shared" si="15"/>
        <v/>
      </c>
      <c r="H140" s="29" t="str">
        <f t="shared" si="16"/>
        <v/>
      </c>
      <c r="I140" s="29" t="e">
        <f t="shared" si="12"/>
        <v>#VALUE!</v>
      </c>
      <c r="J140" s="29">
        <f>SUM($H$18:$H140)</f>
        <v>0</v>
      </c>
    </row>
    <row r="141" spans="1:10" x14ac:dyDescent="0.25">
      <c r="A141" s="23" t="str">
        <f t="shared" si="13"/>
        <v/>
      </c>
      <c r="B141" s="24" t="str">
        <f t="shared" si="9"/>
        <v/>
      </c>
      <c r="C141" s="29" t="str">
        <f t="shared" si="14"/>
        <v/>
      </c>
      <c r="D141" s="29" t="str">
        <f t="shared" si="17"/>
        <v/>
      </c>
      <c r="E141" s="30" t="e">
        <f t="shared" si="10"/>
        <v>#VALUE!</v>
      </c>
      <c r="F141" s="29" t="e">
        <f t="shared" si="11"/>
        <v>#VALUE!</v>
      </c>
      <c r="G141" s="29" t="str">
        <f t="shared" si="15"/>
        <v/>
      </c>
      <c r="H141" s="29" t="str">
        <f t="shared" si="16"/>
        <v/>
      </c>
      <c r="I141" s="29" t="e">
        <f t="shared" si="12"/>
        <v>#VALUE!</v>
      </c>
      <c r="J141" s="29">
        <f>SUM($H$18:$H141)</f>
        <v>0</v>
      </c>
    </row>
    <row r="142" spans="1:10" x14ac:dyDescent="0.25">
      <c r="A142" s="23" t="str">
        <f t="shared" si="13"/>
        <v/>
      </c>
      <c r="B142" s="24" t="str">
        <f t="shared" si="9"/>
        <v/>
      </c>
      <c r="C142" s="29" t="str">
        <f t="shared" si="14"/>
        <v/>
      </c>
      <c r="D142" s="29" t="str">
        <f t="shared" si="17"/>
        <v/>
      </c>
      <c r="E142" s="30" t="e">
        <f t="shared" si="10"/>
        <v>#VALUE!</v>
      </c>
      <c r="F142" s="29" t="e">
        <f t="shared" si="11"/>
        <v>#VALUE!</v>
      </c>
      <c r="G142" s="29" t="str">
        <f t="shared" si="15"/>
        <v/>
      </c>
      <c r="H142" s="29" t="str">
        <f t="shared" si="16"/>
        <v/>
      </c>
      <c r="I142" s="29" t="e">
        <f t="shared" si="12"/>
        <v>#VALUE!</v>
      </c>
      <c r="J142" s="29">
        <f>SUM($H$18:$H142)</f>
        <v>0</v>
      </c>
    </row>
    <row r="143" spans="1:10" x14ac:dyDescent="0.25">
      <c r="A143" s="23" t="str">
        <f t="shared" si="13"/>
        <v/>
      </c>
      <c r="B143" s="24" t="str">
        <f t="shared" si="9"/>
        <v/>
      </c>
      <c r="C143" s="29" t="str">
        <f t="shared" si="14"/>
        <v/>
      </c>
      <c r="D143" s="29" t="str">
        <f t="shared" si="17"/>
        <v/>
      </c>
      <c r="E143" s="30" t="e">
        <f t="shared" si="10"/>
        <v>#VALUE!</v>
      </c>
      <c r="F143" s="29" t="e">
        <f t="shared" si="11"/>
        <v>#VALUE!</v>
      </c>
      <c r="G143" s="29" t="str">
        <f t="shared" si="15"/>
        <v/>
      </c>
      <c r="H143" s="29" t="str">
        <f t="shared" si="16"/>
        <v/>
      </c>
      <c r="I143" s="29" t="e">
        <f t="shared" si="12"/>
        <v>#VALUE!</v>
      </c>
      <c r="J143" s="29">
        <f>SUM($H$18:$H143)</f>
        <v>0</v>
      </c>
    </row>
    <row r="144" spans="1:10" x14ac:dyDescent="0.25">
      <c r="A144" s="23" t="str">
        <f t="shared" si="13"/>
        <v/>
      </c>
      <c r="B144" s="24" t="str">
        <f t="shared" si="9"/>
        <v/>
      </c>
      <c r="C144" s="29" t="str">
        <f t="shared" si="14"/>
        <v/>
      </c>
      <c r="D144" s="29" t="str">
        <f t="shared" si="17"/>
        <v/>
      </c>
      <c r="E144" s="30" t="e">
        <f t="shared" si="10"/>
        <v>#VALUE!</v>
      </c>
      <c r="F144" s="29" t="e">
        <f t="shared" si="11"/>
        <v>#VALUE!</v>
      </c>
      <c r="G144" s="29" t="str">
        <f t="shared" si="15"/>
        <v/>
      </c>
      <c r="H144" s="29" t="str">
        <f t="shared" si="16"/>
        <v/>
      </c>
      <c r="I144" s="29" t="e">
        <f t="shared" si="12"/>
        <v>#VALUE!</v>
      </c>
      <c r="J144" s="29">
        <f>SUM($H$18:$H144)</f>
        <v>0</v>
      </c>
    </row>
    <row r="145" spans="1:10" x14ac:dyDescent="0.25">
      <c r="A145" s="23" t="str">
        <f t="shared" si="13"/>
        <v/>
      </c>
      <c r="B145" s="24" t="str">
        <f t="shared" si="9"/>
        <v/>
      </c>
      <c r="C145" s="29" t="str">
        <f t="shared" si="14"/>
        <v/>
      </c>
      <c r="D145" s="29" t="str">
        <f t="shared" si="17"/>
        <v/>
      </c>
      <c r="E145" s="30" t="e">
        <f t="shared" si="10"/>
        <v>#VALUE!</v>
      </c>
      <c r="F145" s="29" t="e">
        <f t="shared" si="11"/>
        <v>#VALUE!</v>
      </c>
      <c r="G145" s="29" t="str">
        <f t="shared" si="15"/>
        <v/>
      </c>
      <c r="H145" s="29" t="str">
        <f t="shared" si="16"/>
        <v/>
      </c>
      <c r="I145" s="29" t="e">
        <f t="shared" si="12"/>
        <v>#VALUE!</v>
      </c>
      <c r="J145" s="29">
        <f>SUM($H$18:$H145)</f>
        <v>0</v>
      </c>
    </row>
    <row r="146" spans="1:10" x14ac:dyDescent="0.25">
      <c r="A146" s="23" t="str">
        <f t="shared" si="13"/>
        <v/>
      </c>
      <c r="B146" s="24" t="str">
        <f t="shared" ref="B146:B209" si="18">IF(Pay_Num&lt;&gt;"",DATE(YEAR(Loan_Start),MONTH(Loan_Start)+(Pay_Num)*12/Num_Pmt_Per_Year,DAY(Loan_Start)),"")</f>
        <v/>
      </c>
      <c r="C146" s="29" t="str">
        <f t="shared" si="14"/>
        <v/>
      </c>
      <c r="D146" s="29" t="str">
        <f t="shared" si="17"/>
        <v/>
      </c>
      <c r="E146" s="30" t="e">
        <f t="shared" ref="E146:E209" si="19">IF(AND(Pay_Num&lt;&gt;"",Sched_Pay+Scheduled_Extra_Payments&lt;Beg_Bal),Scheduled_Extra_Payments,IF(AND(Pay_Num&lt;&gt;"",Beg_Bal-Sched_Pay&gt;0),Beg_Bal-Sched_Pay,IF(Pay_Num&lt;&gt;"",0,"")))</f>
        <v>#VALUE!</v>
      </c>
      <c r="F146" s="29" t="e">
        <f t="shared" ref="F146:F209" si="20">IF(AND(Pay_Num&lt;&gt;"",Sched_Pay+Extra_Pay&lt;Beg_Bal),Sched_Pay+Extra_Pay,IF(Pay_Num&lt;&gt;"",Beg_Bal,""))</f>
        <v>#VALUE!</v>
      </c>
      <c r="G146" s="29" t="str">
        <f t="shared" si="15"/>
        <v/>
      </c>
      <c r="H146" s="29" t="str">
        <f t="shared" si="16"/>
        <v/>
      </c>
      <c r="I146" s="29" t="e">
        <f t="shared" ref="I146:I209" si="21">IF(AND(Pay_Num&lt;&gt;"",Sched_Pay+Extra_Pay&lt;Beg_Bal),Beg_Bal-Princ,IF(Pay_Num&lt;&gt;"",0,""))</f>
        <v>#VALUE!</v>
      </c>
      <c r="J146" s="29">
        <f>SUM($H$18:$H146)</f>
        <v>0</v>
      </c>
    </row>
    <row r="147" spans="1:10" x14ac:dyDescent="0.25">
      <c r="A147" s="23" t="str">
        <f t="shared" ref="A147:A210" si="22">IF(Values_Entered,A146+1,"")</f>
        <v/>
      </c>
      <c r="B147" s="24" t="str">
        <f t="shared" si="18"/>
        <v/>
      </c>
      <c r="C147" s="29" t="str">
        <f t="shared" ref="C147:C210" si="23">IF(Pay_Num&lt;&gt;"",I146,"")</f>
        <v/>
      </c>
      <c r="D147" s="29" t="str">
        <f t="shared" si="17"/>
        <v/>
      </c>
      <c r="E147" s="30" t="e">
        <f t="shared" si="19"/>
        <v>#VALUE!</v>
      </c>
      <c r="F147" s="29" t="e">
        <f t="shared" si="20"/>
        <v>#VALUE!</v>
      </c>
      <c r="G147" s="29" t="str">
        <f t="shared" ref="G147:G210" si="24">IF(Pay_Num&lt;&gt;"",Total_Pay-Int,"")</f>
        <v/>
      </c>
      <c r="H147" s="29" t="str">
        <f t="shared" ref="H147:H210" si="25">IF(Pay_Num&lt;&gt;"",Beg_Bal*Interest_Rate/Num_Pmt_Per_Year,"")</f>
        <v/>
      </c>
      <c r="I147" s="29" t="e">
        <f t="shared" si="21"/>
        <v>#VALUE!</v>
      </c>
      <c r="J147" s="29">
        <f>SUM($H$18:$H147)</f>
        <v>0</v>
      </c>
    </row>
    <row r="148" spans="1:10" x14ac:dyDescent="0.25">
      <c r="A148" s="23" t="str">
        <f t="shared" si="22"/>
        <v/>
      </c>
      <c r="B148" s="24" t="str">
        <f t="shared" si="18"/>
        <v/>
      </c>
      <c r="C148" s="29" t="str">
        <f t="shared" si="23"/>
        <v/>
      </c>
      <c r="D148" s="29" t="str">
        <f t="shared" ref="D148:D211" si="26">IF(Pay_Num&lt;&gt;"",Scheduled_Monthly_Payment,"")</f>
        <v/>
      </c>
      <c r="E148" s="30" t="e">
        <f t="shared" si="19"/>
        <v>#VALUE!</v>
      </c>
      <c r="F148" s="29" t="e">
        <f t="shared" si="20"/>
        <v>#VALUE!</v>
      </c>
      <c r="G148" s="29" t="str">
        <f t="shared" si="24"/>
        <v/>
      </c>
      <c r="H148" s="29" t="str">
        <f t="shared" si="25"/>
        <v/>
      </c>
      <c r="I148" s="29" t="e">
        <f t="shared" si="21"/>
        <v>#VALUE!</v>
      </c>
      <c r="J148" s="29">
        <f>SUM($H$18:$H148)</f>
        <v>0</v>
      </c>
    </row>
    <row r="149" spans="1:10" x14ac:dyDescent="0.25">
      <c r="A149" s="23" t="str">
        <f t="shared" si="22"/>
        <v/>
      </c>
      <c r="B149" s="24" t="str">
        <f t="shared" si="18"/>
        <v/>
      </c>
      <c r="C149" s="29" t="str">
        <f t="shared" si="23"/>
        <v/>
      </c>
      <c r="D149" s="29" t="str">
        <f t="shared" si="26"/>
        <v/>
      </c>
      <c r="E149" s="30" t="e">
        <f t="shared" si="19"/>
        <v>#VALUE!</v>
      </c>
      <c r="F149" s="29" t="e">
        <f t="shared" si="20"/>
        <v>#VALUE!</v>
      </c>
      <c r="G149" s="29" t="str">
        <f t="shared" si="24"/>
        <v/>
      </c>
      <c r="H149" s="29" t="str">
        <f t="shared" si="25"/>
        <v/>
      </c>
      <c r="I149" s="29" t="e">
        <f t="shared" si="21"/>
        <v>#VALUE!</v>
      </c>
      <c r="J149" s="29">
        <f>SUM($H$18:$H149)</f>
        <v>0</v>
      </c>
    </row>
    <row r="150" spans="1:10" x14ac:dyDescent="0.25">
      <c r="A150" s="23" t="str">
        <f t="shared" si="22"/>
        <v/>
      </c>
      <c r="B150" s="24" t="str">
        <f t="shared" si="18"/>
        <v/>
      </c>
      <c r="C150" s="29" t="str">
        <f t="shared" si="23"/>
        <v/>
      </c>
      <c r="D150" s="29" t="str">
        <f t="shared" si="26"/>
        <v/>
      </c>
      <c r="E150" s="30" t="e">
        <f t="shared" si="19"/>
        <v>#VALUE!</v>
      </c>
      <c r="F150" s="29" t="e">
        <f t="shared" si="20"/>
        <v>#VALUE!</v>
      </c>
      <c r="G150" s="29" t="str">
        <f t="shared" si="24"/>
        <v/>
      </c>
      <c r="H150" s="29" t="str">
        <f t="shared" si="25"/>
        <v/>
      </c>
      <c r="I150" s="29" t="e">
        <f t="shared" si="21"/>
        <v>#VALUE!</v>
      </c>
      <c r="J150" s="29">
        <f>SUM($H$18:$H150)</f>
        <v>0</v>
      </c>
    </row>
    <row r="151" spans="1:10" x14ac:dyDescent="0.25">
      <c r="A151" s="23" t="str">
        <f t="shared" si="22"/>
        <v/>
      </c>
      <c r="B151" s="24" t="str">
        <f t="shared" si="18"/>
        <v/>
      </c>
      <c r="C151" s="29" t="str">
        <f t="shared" si="23"/>
        <v/>
      </c>
      <c r="D151" s="29" t="str">
        <f t="shared" si="26"/>
        <v/>
      </c>
      <c r="E151" s="30" t="e">
        <f t="shared" si="19"/>
        <v>#VALUE!</v>
      </c>
      <c r="F151" s="29" t="e">
        <f t="shared" si="20"/>
        <v>#VALUE!</v>
      </c>
      <c r="G151" s="29" t="str">
        <f t="shared" si="24"/>
        <v/>
      </c>
      <c r="H151" s="29" t="str">
        <f t="shared" si="25"/>
        <v/>
      </c>
      <c r="I151" s="29" t="e">
        <f t="shared" si="21"/>
        <v>#VALUE!</v>
      </c>
      <c r="J151" s="29">
        <f>SUM($H$18:$H151)</f>
        <v>0</v>
      </c>
    </row>
    <row r="152" spans="1:10" x14ac:dyDescent="0.25">
      <c r="A152" s="23" t="str">
        <f t="shared" si="22"/>
        <v/>
      </c>
      <c r="B152" s="24" t="str">
        <f t="shared" si="18"/>
        <v/>
      </c>
      <c r="C152" s="29" t="str">
        <f t="shared" si="23"/>
        <v/>
      </c>
      <c r="D152" s="29" t="str">
        <f t="shared" si="26"/>
        <v/>
      </c>
      <c r="E152" s="30" t="e">
        <f t="shared" si="19"/>
        <v>#VALUE!</v>
      </c>
      <c r="F152" s="29" t="e">
        <f t="shared" si="20"/>
        <v>#VALUE!</v>
      </c>
      <c r="G152" s="29" t="str">
        <f t="shared" si="24"/>
        <v/>
      </c>
      <c r="H152" s="29" t="str">
        <f t="shared" si="25"/>
        <v/>
      </c>
      <c r="I152" s="29" t="e">
        <f t="shared" si="21"/>
        <v>#VALUE!</v>
      </c>
      <c r="J152" s="29">
        <f>SUM($H$18:$H152)</f>
        <v>0</v>
      </c>
    </row>
    <row r="153" spans="1:10" x14ac:dyDescent="0.25">
      <c r="A153" s="23" t="str">
        <f t="shared" si="22"/>
        <v/>
      </c>
      <c r="B153" s="24" t="str">
        <f t="shared" si="18"/>
        <v/>
      </c>
      <c r="C153" s="29" t="str">
        <f t="shared" si="23"/>
        <v/>
      </c>
      <c r="D153" s="29" t="str">
        <f t="shared" si="26"/>
        <v/>
      </c>
      <c r="E153" s="30" t="e">
        <f t="shared" si="19"/>
        <v>#VALUE!</v>
      </c>
      <c r="F153" s="29" t="e">
        <f t="shared" si="20"/>
        <v>#VALUE!</v>
      </c>
      <c r="G153" s="29" t="str">
        <f t="shared" si="24"/>
        <v/>
      </c>
      <c r="H153" s="29" t="str">
        <f t="shared" si="25"/>
        <v/>
      </c>
      <c r="I153" s="29" t="e">
        <f t="shared" si="21"/>
        <v>#VALUE!</v>
      </c>
      <c r="J153" s="29">
        <f>SUM($H$18:$H153)</f>
        <v>0</v>
      </c>
    </row>
    <row r="154" spans="1:10" x14ac:dyDescent="0.25">
      <c r="A154" s="23" t="str">
        <f t="shared" si="22"/>
        <v/>
      </c>
      <c r="B154" s="24" t="str">
        <f t="shared" si="18"/>
        <v/>
      </c>
      <c r="C154" s="29" t="str">
        <f t="shared" si="23"/>
        <v/>
      </c>
      <c r="D154" s="29" t="str">
        <f t="shared" si="26"/>
        <v/>
      </c>
      <c r="E154" s="30" t="e">
        <f t="shared" si="19"/>
        <v>#VALUE!</v>
      </c>
      <c r="F154" s="29" t="e">
        <f t="shared" si="20"/>
        <v>#VALUE!</v>
      </c>
      <c r="G154" s="29" t="str">
        <f t="shared" si="24"/>
        <v/>
      </c>
      <c r="H154" s="29" t="str">
        <f t="shared" si="25"/>
        <v/>
      </c>
      <c r="I154" s="29" t="e">
        <f t="shared" si="21"/>
        <v>#VALUE!</v>
      </c>
      <c r="J154" s="29">
        <f>SUM($H$18:$H154)</f>
        <v>0</v>
      </c>
    </row>
    <row r="155" spans="1:10" x14ac:dyDescent="0.25">
      <c r="A155" s="23" t="str">
        <f t="shared" si="22"/>
        <v/>
      </c>
      <c r="B155" s="24" t="str">
        <f t="shared" si="18"/>
        <v/>
      </c>
      <c r="C155" s="29" t="str">
        <f t="shared" si="23"/>
        <v/>
      </c>
      <c r="D155" s="29" t="str">
        <f t="shared" si="26"/>
        <v/>
      </c>
      <c r="E155" s="30" t="e">
        <f t="shared" si="19"/>
        <v>#VALUE!</v>
      </c>
      <c r="F155" s="29" t="e">
        <f t="shared" si="20"/>
        <v>#VALUE!</v>
      </c>
      <c r="G155" s="29" t="str">
        <f t="shared" si="24"/>
        <v/>
      </c>
      <c r="H155" s="29" t="str">
        <f t="shared" si="25"/>
        <v/>
      </c>
      <c r="I155" s="29" t="e">
        <f t="shared" si="21"/>
        <v>#VALUE!</v>
      </c>
      <c r="J155" s="29">
        <f>SUM($H$18:$H155)</f>
        <v>0</v>
      </c>
    </row>
    <row r="156" spans="1:10" x14ac:dyDescent="0.25">
      <c r="A156" s="23" t="str">
        <f t="shared" si="22"/>
        <v/>
      </c>
      <c r="B156" s="24" t="str">
        <f t="shared" si="18"/>
        <v/>
      </c>
      <c r="C156" s="29" t="str">
        <f t="shared" si="23"/>
        <v/>
      </c>
      <c r="D156" s="29" t="str">
        <f t="shared" si="26"/>
        <v/>
      </c>
      <c r="E156" s="30" t="e">
        <f t="shared" si="19"/>
        <v>#VALUE!</v>
      </c>
      <c r="F156" s="29" t="e">
        <f t="shared" si="20"/>
        <v>#VALUE!</v>
      </c>
      <c r="G156" s="29" t="str">
        <f t="shared" si="24"/>
        <v/>
      </c>
      <c r="H156" s="29" t="str">
        <f t="shared" si="25"/>
        <v/>
      </c>
      <c r="I156" s="29" t="e">
        <f t="shared" si="21"/>
        <v>#VALUE!</v>
      </c>
      <c r="J156" s="29">
        <f>SUM($H$18:$H156)</f>
        <v>0</v>
      </c>
    </row>
    <row r="157" spans="1:10" x14ac:dyDescent="0.25">
      <c r="A157" s="23" t="str">
        <f t="shared" si="22"/>
        <v/>
      </c>
      <c r="B157" s="24" t="str">
        <f t="shared" si="18"/>
        <v/>
      </c>
      <c r="C157" s="29" t="str">
        <f t="shared" si="23"/>
        <v/>
      </c>
      <c r="D157" s="29" t="str">
        <f t="shared" si="26"/>
        <v/>
      </c>
      <c r="E157" s="30" t="e">
        <f t="shared" si="19"/>
        <v>#VALUE!</v>
      </c>
      <c r="F157" s="29" t="e">
        <f t="shared" si="20"/>
        <v>#VALUE!</v>
      </c>
      <c r="G157" s="29" t="str">
        <f t="shared" si="24"/>
        <v/>
      </c>
      <c r="H157" s="29" t="str">
        <f t="shared" si="25"/>
        <v/>
      </c>
      <c r="I157" s="29" t="e">
        <f t="shared" si="21"/>
        <v>#VALUE!</v>
      </c>
      <c r="J157" s="29">
        <f>SUM($H$18:$H157)</f>
        <v>0</v>
      </c>
    </row>
    <row r="158" spans="1:10" x14ac:dyDescent="0.25">
      <c r="A158" s="23" t="str">
        <f t="shared" si="22"/>
        <v/>
      </c>
      <c r="B158" s="24" t="str">
        <f t="shared" si="18"/>
        <v/>
      </c>
      <c r="C158" s="29" t="str">
        <f t="shared" si="23"/>
        <v/>
      </c>
      <c r="D158" s="29" t="str">
        <f t="shared" si="26"/>
        <v/>
      </c>
      <c r="E158" s="30" t="e">
        <f t="shared" si="19"/>
        <v>#VALUE!</v>
      </c>
      <c r="F158" s="29" t="e">
        <f t="shared" si="20"/>
        <v>#VALUE!</v>
      </c>
      <c r="G158" s="29" t="str">
        <f t="shared" si="24"/>
        <v/>
      </c>
      <c r="H158" s="29" t="str">
        <f t="shared" si="25"/>
        <v/>
      </c>
      <c r="I158" s="29" t="e">
        <f t="shared" si="21"/>
        <v>#VALUE!</v>
      </c>
      <c r="J158" s="29">
        <f>SUM($H$18:$H158)</f>
        <v>0</v>
      </c>
    </row>
    <row r="159" spans="1:10" x14ac:dyDescent="0.25">
      <c r="A159" s="23" t="str">
        <f t="shared" si="22"/>
        <v/>
      </c>
      <c r="B159" s="24" t="str">
        <f t="shared" si="18"/>
        <v/>
      </c>
      <c r="C159" s="29" t="str">
        <f t="shared" si="23"/>
        <v/>
      </c>
      <c r="D159" s="29" t="str">
        <f t="shared" si="26"/>
        <v/>
      </c>
      <c r="E159" s="30" t="e">
        <f t="shared" si="19"/>
        <v>#VALUE!</v>
      </c>
      <c r="F159" s="29" t="e">
        <f t="shared" si="20"/>
        <v>#VALUE!</v>
      </c>
      <c r="G159" s="29" t="str">
        <f t="shared" si="24"/>
        <v/>
      </c>
      <c r="H159" s="29" t="str">
        <f t="shared" si="25"/>
        <v/>
      </c>
      <c r="I159" s="29" t="e">
        <f t="shared" si="21"/>
        <v>#VALUE!</v>
      </c>
      <c r="J159" s="29">
        <f>SUM($H$18:$H159)</f>
        <v>0</v>
      </c>
    </row>
    <row r="160" spans="1:10" x14ac:dyDescent="0.25">
      <c r="A160" s="23" t="str">
        <f t="shared" si="22"/>
        <v/>
      </c>
      <c r="B160" s="24" t="str">
        <f t="shared" si="18"/>
        <v/>
      </c>
      <c r="C160" s="29" t="str">
        <f t="shared" si="23"/>
        <v/>
      </c>
      <c r="D160" s="29" t="str">
        <f t="shared" si="26"/>
        <v/>
      </c>
      <c r="E160" s="30" t="e">
        <f t="shared" si="19"/>
        <v>#VALUE!</v>
      </c>
      <c r="F160" s="29" t="e">
        <f t="shared" si="20"/>
        <v>#VALUE!</v>
      </c>
      <c r="G160" s="29" t="str">
        <f t="shared" si="24"/>
        <v/>
      </c>
      <c r="H160" s="29" t="str">
        <f t="shared" si="25"/>
        <v/>
      </c>
      <c r="I160" s="29" t="e">
        <f t="shared" si="21"/>
        <v>#VALUE!</v>
      </c>
      <c r="J160" s="29">
        <f>SUM($H$18:$H160)</f>
        <v>0</v>
      </c>
    </row>
    <row r="161" spans="1:10" x14ac:dyDescent="0.25">
      <c r="A161" s="23" t="str">
        <f t="shared" si="22"/>
        <v/>
      </c>
      <c r="B161" s="24" t="str">
        <f t="shared" si="18"/>
        <v/>
      </c>
      <c r="C161" s="29" t="str">
        <f t="shared" si="23"/>
        <v/>
      </c>
      <c r="D161" s="29" t="str">
        <f t="shared" si="26"/>
        <v/>
      </c>
      <c r="E161" s="30" t="e">
        <f t="shared" si="19"/>
        <v>#VALUE!</v>
      </c>
      <c r="F161" s="29" t="e">
        <f t="shared" si="20"/>
        <v>#VALUE!</v>
      </c>
      <c r="G161" s="29" t="str">
        <f t="shared" si="24"/>
        <v/>
      </c>
      <c r="H161" s="29" t="str">
        <f t="shared" si="25"/>
        <v/>
      </c>
      <c r="I161" s="29" t="e">
        <f t="shared" si="21"/>
        <v>#VALUE!</v>
      </c>
      <c r="J161" s="29">
        <f>SUM($H$18:$H161)</f>
        <v>0</v>
      </c>
    </row>
    <row r="162" spans="1:10" x14ac:dyDescent="0.25">
      <c r="A162" s="23" t="str">
        <f t="shared" si="22"/>
        <v/>
      </c>
      <c r="B162" s="24" t="str">
        <f t="shared" si="18"/>
        <v/>
      </c>
      <c r="C162" s="29" t="str">
        <f t="shared" si="23"/>
        <v/>
      </c>
      <c r="D162" s="29" t="str">
        <f t="shared" si="26"/>
        <v/>
      </c>
      <c r="E162" s="30" t="e">
        <f t="shared" si="19"/>
        <v>#VALUE!</v>
      </c>
      <c r="F162" s="29" t="e">
        <f t="shared" si="20"/>
        <v>#VALUE!</v>
      </c>
      <c r="G162" s="29" t="str">
        <f t="shared" si="24"/>
        <v/>
      </c>
      <c r="H162" s="29" t="str">
        <f t="shared" si="25"/>
        <v/>
      </c>
      <c r="I162" s="29" t="e">
        <f t="shared" si="21"/>
        <v>#VALUE!</v>
      </c>
      <c r="J162" s="29">
        <f>SUM($H$18:$H162)</f>
        <v>0</v>
      </c>
    </row>
    <row r="163" spans="1:10" x14ac:dyDescent="0.25">
      <c r="A163" s="23" t="str">
        <f t="shared" si="22"/>
        <v/>
      </c>
      <c r="B163" s="24" t="str">
        <f t="shared" si="18"/>
        <v/>
      </c>
      <c r="C163" s="29" t="str">
        <f t="shared" si="23"/>
        <v/>
      </c>
      <c r="D163" s="29" t="str">
        <f t="shared" si="26"/>
        <v/>
      </c>
      <c r="E163" s="30" t="e">
        <f t="shared" si="19"/>
        <v>#VALUE!</v>
      </c>
      <c r="F163" s="29" t="e">
        <f t="shared" si="20"/>
        <v>#VALUE!</v>
      </c>
      <c r="G163" s="29" t="str">
        <f t="shared" si="24"/>
        <v/>
      </c>
      <c r="H163" s="29" t="str">
        <f t="shared" si="25"/>
        <v/>
      </c>
      <c r="I163" s="29" t="e">
        <f t="shared" si="21"/>
        <v>#VALUE!</v>
      </c>
      <c r="J163" s="29">
        <f>SUM($H$18:$H163)</f>
        <v>0</v>
      </c>
    </row>
    <row r="164" spans="1:10" x14ac:dyDescent="0.25">
      <c r="A164" s="23" t="str">
        <f t="shared" si="22"/>
        <v/>
      </c>
      <c r="B164" s="24" t="str">
        <f t="shared" si="18"/>
        <v/>
      </c>
      <c r="C164" s="29" t="str">
        <f t="shared" si="23"/>
        <v/>
      </c>
      <c r="D164" s="29" t="str">
        <f t="shared" si="26"/>
        <v/>
      </c>
      <c r="E164" s="30" t="e">
        <f t="shared" si="19"/>
        <v>#VALUE!</v>
      </c>
      <c r="F164" s="29" t="e">
        <f t="shared" si="20"/>
        <v>#VALUE!</v>
      </c>
      <c r="G164" s="29" t="str">
        <f t="shared" si="24"/>
        <v/>
      </c>
      <c r="H164" s="29" t="str">
        <f t="shared" si="25"/>
        <v/>
      </c>
      <c r="I164" s="29" t="e">
        <f t="shared" si="21"/>
        <v>#VALUE!</v>
      </c>
      <c r="J164" s="29">
        <f>SUM($H$18:$H164)</f>
        <v>0</v>
      </c>
    </row>
    <row r="165" spans="1:10" x14ac:dyDescent="0.25">
      <c r="A165" s="23" t="str">
        <f t="shared" si="22"/>
        <v/>
      </c>
      <c r="B165" s="24" t="str">
        <f t="shared" si="18"/>
        <v/>
      </c>
      <c r="C165" s="29" t="str">
        <f t="shared" si="23"/>
        <v/>
      </c>
      <c r="D165" s="29" t="str">
        <f t="shared" si="26"/>
        <v/>
      </c>
      <c r="E165" s="30" t="e">
        <f t="shared" si="19"/>
        <v>#VALUE!</v>
      </c>
      <c r="F165" s="29" t="e">
        <f t="shared" si="20"/>
        <v>#VALUE!</v>
      </c>
      <c r="G165" s="29" t="str">
        <f t="shared" si="24"/>
        <v/>
      </c>
      <c r="H165" s="29" t="str">
        <f t="shared" si="25"/>
        <v/>
      </c>
      <c r="I165" s="29" t="e">
        <f t="shared" si="21"/>
        <v>#VALUE!</v>
      </c>
      <c r="J165" s="29">
        <f>SUM($H$18:$H165)</f>
        <v>0</v>
      </c>
    </row>
    <row r="166" spans="1:10" x14ac:dyDescent="0.25">
      <c r="A166" s="23" t="str">
        <f t="shared" si="22"/>
        <v/>
      </c>
      <c r="B166" s="24" t="str">
        <f t="shared" si="18"/>
        <v/>
      </c>
      <c r="C166" s="29" t="str">
        <f t="shared" si="23"/>
        <v/>
      </c>
      <c r="D166" s="29" t="str">
        <f t="shared" si="26"/>
        <v/>
      </c>
      <c r="E166" s="30" t="e">
        <f t="shared" si="19"/>
        <v>#VALUE!</v>
      </c>
      <c r="F166" s="29" t="e">
        <f t="shared" si="20"/>
        <v>#VALUE!</v>
      </c>
      <c r="G166" s="29" t="str">
        <f t="shared" si="24"/>
        <v/>
      </c>
      <c r="H166" s="29" t="str">
        <f t="shared" si="25"/>
        <v/>
      </c>
      <c r="I166" s="29" t="e">
        <f t="shared" si="21"/>
        <v>#VALUE!</v>
      </c>
      <c r="J166" s="29">
        <f>SUM($H$18:$H166)</f>
        <v>0</v>
      </c>
    </row>
    <row r="167" spans="1:10" x14ac:dyDescent="0.25">
      <c r="A167" s="23" t="str">
        <f t="shared" si="22"/>
        <v/>
      </c>
      <c r="B167" s="24" t="str">
        <f t="shared" si="18"/>
        <v/>
      </c>
      <c r="C167" s="29" t="str">
        <f t="shared" si="23"/>
        <v/>
      </c>
      <c r="D167" s="29" t="str">
        <f t="shared" si="26"/>
        <v/>
      </c>
      <c r="E167" s="30" t="e">
        <f t="shared" si="19"/>
        <v>#VALUE!</v>
      </c>
      <c r="F167" s="29" t="e">
        <f t="shared" si="20"/>
        <v>#VALUE!</v>
      </c>
      <c r="G167" s="29" t="str">
        <f t="shared" si="24"/>
        <v/>
      </c>
      <c r="H167" s="29" t="str">
        <f t="shared" si="25"/>
        <v/>
      </c>
      <c r="I167" s="29" t="e">
        <f t="shared" si="21"/>
        <v>#VALUE!</v>
      </c>
      <c r="J167" s="29">
        <f>SUM($H$18:$H167)</f>
        <v>0</v>
      </c>
    </row>
    <row r="168" spans="1:10" x14ac:dyDescent="0.25">
      <c r="A168" s="23" t="str">
        <f t="shared" si="22"/>
        <v/>
      </c>
      <c r="B168" s="24" t="str">
        <f t="shared" si="18"/>
        <v/>
      </c>
      <c r="C168" s="29" t="str">
        <f t="shared" si="23"/>
        <v/>
      </c>
      <c r="D168" s="29" t="str">
        <f t="shared" si="26"/>
        <v/>
      </c>
      <c r="E168" s="30" t="e">
        <f t="shared" si="19"/>
        <v>#VALUE!</v>
      </c>
      <c r="F168" s="29" t="e">
        <f t="shared" si="20"/>
        <v>#VALUE!</v>
      </c>
      <c r="G168" s="29" t="str">
        <f t="shared" si="24"/>
        <v/>
      </c>
      <c r="H168" s="29" t="str">
        <f t="shared" si="25"/>
        <v/>
      </c>
      <c r="I168" s="29" t="e">
        <f t="shared" si="21"/>
        <v>#VALUE!</v>
      </c>
      <c r="J168" s="29">
        <f>SUM($H$18:$H168)</f>
        <v>0</v>
      </c>
    </row>
    <row r="169" spans="1:10" x14ac:dyDescent="0.25">
      <c r="A169" s="23" t="str">
        <f t="shared" si="22"/>
        <v/>
      </c>
      <c r="B169" s="24" t="str">
        <f t="shared" si="18"/>
        <v/>
      </c>
      <c r="C169" s="29" t="str">
        <f t="shared" si="23"/>
        <v/>
      </c>
      <c r="D169" s="29" t="str">
        <f t="shared" si="26"/>
        <v/>
      </c>
      <c r="E169" s="30" t="e">
        <f t="shared" si="19"/>
        <v>#VALUE!</v>
      </c>
      <c r="F169" s="29" t="e">
        <f t="shared" si="20"/>
        <v>#VALUE!</v>
      </c>
      <c r="G169" s="29" t="str">
        <f t="shared" si="24"/>
        <v/>
      </c>
      <c r="H169" s="29" t="str">
        <f t="shared" si="25"/>
        <v/>
      </c>
      <c r="I169" s="29" t="e">
        <f t="shared" si="21"/>
        <v>#VALUE!</v>
      </c>
      <c r="J169" s="29">
        <f>SUM($H$18:$H169)</f>
        <v>0</v>
      </c>
    </row>
    <row r="170" spans="1:10" x14ac:dyDescent="0.25">
      <c r="A170" s="23" t="str">
        <f t="shared" si="22"/>
        <v/>
      </c>
      <c r="B170" s="24" t="str">
        <f t="shared" si="18"/>
        <v/>
      </c>
      <c r="C170" s="29" t="str">
        <f t="shared" si="23"/>
        <v/>
      </c>
      <c r="D170" s="29" t="str">
        <f t="shared" si="26"/>
        <v/>
      </c>
      <c r="E170" s="30" t="e">
        <f t="shared" si="19"/>
        <v>#VALUE!</v>
      </c>
      <c r="F170" s="29" t="e">
        <f t="shared" si="20"/>
        <v>#VALUE!</v>
      </c>
      <c r="G170" s="29" t="str">
        <f t="shared" si="24"/>
        <v/>
      </c>
      <c r="H170" s="29" t="str">
        <f t="shared" si="25"/>
        <v/>
      </c>
      <c r="I170" s="29" t="e">
        <f t="shared" si="21"/>
        <v>#VALUE!</v>
      </c>
      <c r="J170" s="29">
        <f>SUM($H$18:$H170)</f>
        <v>0</v>
      </c>
    </row>
    <row r="171" spans="1:10" x14ac:dyDescent="0.25">
      <c r="A171" s="23" t="str">
        <f t="shared" si="22"/>
        <v/>
      </c>
      <c r="B171" s="24" t="str">
        <f t="shared" si="18"/>
        <v/>
      </c>
      <c r="C171" s="29" t="str">
        <f t="shared" si="23"/>
        <v/>
      </c>
      <c r="D171" s="29" t="str">
        <f t="shared" si="26"/>
        <v/>
      </c>
      <c r="E171" s="30" t="e">
        <f t="shared" si="19"/>
        <v>#VALUE!</v>
      </c>
      <c r="F171" s="29" t="e">
        <f t="shared" si="20"/>
        <v>#VALUE!</v>
      </c>
      <c r="G171" s="29" t="str">
        <f t="shared" si="24"/>
        <v/>
      </c>
      <c r="H171" s="29" t="str">
        <f t="shared" si="25"/>
        <v/>
      </c>
      <c r="I171" s="29" t="e">
        <f t="shared" si="21"/>
        <v>#VALUE!</v>
      </c>
      <c r="J171" s="29">
        <f>SUM($H$18:$H171)</f>
        <v>0</v>
      </c>
    </row>
    <row r="172" spans="1:10" x14ac:dyDescent="0.25">
      <c r="A172" s="23" t="str">
        <f t="shared" si="22"/>
        <v/>
      </c>
      <c r="B172" s="24" t="str">
        <f t="shared" si="18"/>
        <v/>
      </c>
      <c r="C172" s="29" t="str">
        <f t="shared" si="23"/>
        <v/>
      </c>
      <c r="D172" s="29" t="str">
        <f t="shared" si="26"/>
        <v/>
      </c>
      <c r="E172" s="30" t="e">
        <f t="shared" si="19"/>
        <v>#VALUE!</v>
      </c>
      <c r="F172" s="29" t="e">
        <f t="shared" si="20"/>
        <v>#VALUE!</v>
      </c>
      <c r="G172" s="29" t="str">
        <f t="shared" si="24"/>
        <v/>
      </c>
      <c r="H172" s="29" t="str">
        <f t="shared" si="25"/>
        <v/>
      </c>
      <c r="I172" s="29" t="e">
        <f t="shared" si="21"/>
        <v>#VALUE!</v>
      </c>
      <c r="J172" s="29">
        <f>SUM($H$18:$H172)</f>
        <v>0</v>
      </c>
    </row>
    <row r="173" spans="1:10" x14ac:dyDescent="0.25">
      <c r="A173" s="23" t="str">
        <f t="shared" si="22"/>
        <v/>
      </c>
      <c r="B173" s="24" t="str">
        <f t="shared" si="18"/>
        <v/>
      </c>
      <c r="C173" s="29" t="str">
        <f t="shared" si="23"/>
        <v/>
      </c>
      <c r="D173" s="29" t="str">
        <f t="shared" si="26"/>
        <v/>
      </c>
      <c r="E173" s="30" t="e">
        <f t="shared" si="19"/>
        <v>#VALUE!</v>
      </c>
      <c r="F173" s="29" t="e">
        <f t="shared" si="20"/>
        <v>#VALUE!</v>
      </c>
      <c r="G173" s="29" t="str">
        <f t="shared" si="24"/>
        <v/>
      </c>
      <c r="H173" s="29" t="str">
        <f t="shared" si="25"/>
        <v/>
      </c>
      <c r="I173" s="29" t="e">
        <f t="shared" si="21"/>
        <v>#VALUE!</v>
      </c>
      <c r="J173" s="29">
        <f>SUM($H$18:$H173)</f>
        <v>0</v>
      </c>
    </row>
    <row r="174" spans="1:10" x14ac:dyDescent="0.25">
      <c r="A174" s="23" t="str">
        <f t="shared" si="22"/>
        <v/>
      </c>
      <c r="B174" s="24" t="str">
        <f t="shared" si="18"/>
        <v/>
      </c>
      <c r="C174" s="29" t="str">
        <f t="shared" si="23"/>
        <v/>
      </c>
      <c r="D174" s="29" t="str">
        <f t="shared" si="26"/>
        <v/>
      </c>
      <c r="E174" s="30" t="e">
        <f t="shared" si="19"/>
        <v>#VALUE!</v>
      </c>
      <c r="F174" s="29" t="e">
        <f t="shared" si="20"/>
        <v>#VALUE!</v>
      </c>
      <c r="G174" s="29" t="str">
        <f t="shared" si="24"/>
        <v/>
      </c>
      <c r="H174" s="29" t="str">
        <f t="shared" si="25"/>
        <v/>
      </c>
      <c r="I174" s="29" t="e">
        <f t="shared" si="21"/>
        <v>#VALUE!</v>
      </c>
      <c r="J174" s="29">
        <f>SUM($H$18:$H174)</f>
        <v>0</v>
      </c>
    </row>
    <row r="175" spans="1:10" x14ac:dyDescent="0.25">
      <c r="A175" s="23" t="str">
        <f t="shared" si="22"/>
        <v/>
      </c>
      <c r="B175" s="24" t="str">
        <f t="shared" si="18"/>
        <v/>
      </c>
      <c r="C175" s="29" t="str">
        <f t="shared" si="23"/>
        <v/>
      </c>
      <c r="D175" s="29" t="str">
        <f t="shared" si="26"/>
        <v/>
      </c>
      <c r="E175" s="30" t="e">
        <f t="shared" si="19"/>
        <v>#VALUE!</v>
      </c>
      <c r="F175" s="29" t="e">
        <f t="shared" si="20"/>
        <v>#VALUE!</v>
      </c>
      <c r="G175" s="29" t="str">
        <f t="shared" si="24"/>
        <v/>
      </c>
      <c r="H175" s="29" t="str">
        <f t="shared" si="25"/>
        <v/>
      </c>
      <c r="I175" s="29" t="e">
        <f t="shared" si="21"/>
        <v>#VALUE!</v>
      </c>
      <c r="J175" s="29">
        <f>SUM($H$18:$H175)</f>
        <v>0</v>
      </c>
    </row>
    <row r="176" spans="1:10" x14ac:dyDescent="0.25">
      <c r="A176" s="23" t="str">
        <f t="shared" si="22"/>
        <v/>
      </c>
      <c r="B176" s="24" t="str">
        <f t="shared" si="18"/>
        <v/>
      </c>
      <c r="C176" s="29" t="str">
        <f t="shared" si="23"/>
        <v/>
      </c>
      <c r="D176" s="29" t="str">
        <f t="shared" si="26"/>
        <v/>
      </c>
      <c r="E176" s="30" t="e">
        <f t="shared" si="19"/>
        <v>#VALUE!</v>
      </c>
      <c r="F176" s="29" t="e">
        <f t="shared" si="20"/>
        <v>#VALUE!</v>
      </c>
      <c r="G176" s="29" t="str">
        <f t="shared" si="24"/>
        <v/>
      </c>
      <c r="H176" s="29" t="str">
        <f t="shared" si="25"/>
        <v/>
      </c>
      <c r="I176" s="29" t="e">
        <f t="shared" si="21"/>
        <v>#VALUE!</v>
      </c>
      <c r="J176" s="29">
        <f>SUM($H$18:$H176)</f>
        <v>0</v>
      </c>
    </row>
    <row r="177" spans="1:10" x14ac:dyDescent="0.25">
      <c r="A177" s="23" t="str">
        <f t="shared" si="22"/>
        <v/>
      </c>
      <c r="B177" s="24" t="str">
        <f t="shared" si="18"/>
        <v/>
      </c>
      <c r="C177" s="29" t="str">
        <f t="shared" si="23"/>
        <v/>
      </c>
      <c r="D177" s="29" t="str">
        <f t="shared" si="26"/>
        <v/>
      </c>
      <c r="E177" s="30" t="e">
        <f t="shared" si="19"/>
        <v>#VALUE!</v>
      </c>
      <c r="F177" s="29" t="e">
        <f t="shared" si="20"/>
        <v>#VALUE!</v>
      </c>
      <c r="G177" s="29" t="str">
        <f t="shared" si="24"/>
        <v/>
      </c>
      <c r="H177" s="29" t="str">
        <f t="shared" si="25"/>
        <v/>
      </c>
      <c r="I177" s="29" t="e">
        <f t="shared" si="21"/>
        <v>#VALUE!</v>
      </c>
      <c r="J177" s="29">
        <f>SUM($H$18:$H177)</f>
        <v>0</v>
      </c>
    </row>
    <row r="178" spans="1:10" x14ac:dyDescent="0.25">
      <c r="A178" s="23" t="str">
        <f t="shared" si="22"/>
        <v/>
      </c>
      <c r="B178" s="24" t="str">
        <f t="shared" si="18"/>
        <v/>
      </c>
      <c r="C178" s="29" t="str">
        <f t="shared" si="23"/>
        <v/>
      </c>
      <c r="D178" s="29" t="str">
        <f t="shared" si="26"/>
        <v/>
      </c>
      <c r="E178" s="30" t="e">
        <f t="shared" si="19"/>
        <v>#VALUE!</v>
      </c>
      <c r="F178" s="29" t="e">
        <f t="shared" si="20"/>
        <v>#VALUE!</v>
      </c>
      <c r="G178" s="29" t="str">
        <f t="shared" si="24"/>
        <v/>
      </c>
      <c r="H178" s="29" t="str">
        <f t="shared" si="25"/>
        <v/>
      </c>
      <c r="I178" s="29" t="e">
        <f t="shared" si="21"/>
        <v>#VALUE!</v>
      </c>
      <c r="J178" s="29">
        <f>SUM($H$18:$H178)</f>
        <v>0</v>
      </c>
    </row>
    <row r="179" spans="1:10" x14ac:dyDescent="0.25">
      <c r="A179" s="23" t="str">
        <f t="shared" si="22"/>
        <v/>
      </c>
      <c r="B179" s="24" t="str">
        <f t="shared" si="18"/>
        <v/>
      </c>
      <c r="C179" s="29" t="str">
        <f t="shared" si="23"/>
        <v/>
      </c>
      <c r="D179" s="29" t="str">
        <f t="shared" si="26"/>
        <v/>
      </c>
      <c r="E179" s="30" t="e">
        <f t="shared" si="19"/>
        <v>#VALUE!</v>
      </c>
      <c r="F179" s="29" t="e">
        <f t="shared" si="20"/>
        <v>#VALUE!</v>
      </c>
      <c r="G179" s="29" t="str">
        <f t="shared" si="24"/>
        <v/>
      </c>
      <c r="H179" s="29" t="str">
        <f t="shared" si="25"/>
        <v/>
      </c>
      <c r="I179" s="29" t="e">
        <f t="shared" si="21"/>
        <v>#VALUE!</v>
      </c>
      <c r="J179" s="29">
        <f>SUM($H$18:$H179)</f>
        <v>0</v>
      </c>
    </row>
    <row r="180" spans="1:10" x14ac:dyDescent="0.25">
      <c r="A180" s="23" t="str">
        <f t="shared" si="22"/>
        <v/>
      </c>
      <c r="B180" s="24" t="str">
        <f t="shared" si="18"/>
        <v/>
      </c>
      <c r="C180" s="29" t="str">
        <f t="shared" si="23"/>
        <v/>
      </c>
      <c r="D180" s="29" t="str">
        <f t="shared" si="26"/>
        <v/>
      </c>
      <c r="E180" s="30" t="e">
        <f t="shared" si="19"/>
        <v>#VALUE!</v>
      </c>
      <c r="F180" s="29" t="e">
        <f t="shared" si="20"/>
        <v>#VALUE!</v>
      </c>
      <c r="G180" s="29" t="str">
        <f t="shared" si="24"/>
        <v/>
      </c>
      <c r="H180" s="29" t="str">
        <f t="shared" si="25"/>
        <v/>
      </c>
      <c r="I180" s="29" t="e">
        <f t="shared" si="21"/>
        <v>#VALUE!</v>
      </c>
      <c r="J180" s="29">
        <f>SUM($H$18:$H180)</f>
        <v>0</v>
      </c>
    </row>
    <row r="181" spans="1:10" x14ac:dyDescent="0.25">
      <c r="A181" s="23" t="str">
        <f t="shared" si="22"/>
        <v/>
      </c>
      <c r="B181" s="24" t="str">
        <f t="shared" si="18"/>
        <v/>
      </c>
      <c r="C181" s="29" t="str">
        <f t="shared" si="23"/>
        <v/>
      </c>
      <c r="D181" s="29" t="str">
        <f t="shared" si="26"/>
        <v/>
      </c>
      <c r="E181" s="30" t="e">
        <f t="shared" si="19"/>
        <v>#VALUE!</v>
      </c>
      <c r="F181" s="29" t="e">
        <f t="shared" si="20"/>
        <v>#VALUE!</v>
      </c>
      <c r="G181" s="29" t="str">
        <f t="shared" si="24"/>
        <v/>
      </c>
      <c r="H181" s="29" t="str">
        <f t="shared" si="25"/>
        <v/>
      </c>
      <c r="I181" s="29" t="e">
        <f t="shared" si="21"/>
        <v>#VALUE!</v>
      </c>
      <c r="J181" s="29">
        <f>SUM($H$18:$H181)</f>
        <v>0</v>
      </c>
    </row>
    <row r="182" spans="1:10" x14ac:dyDescent="0.25">
      <c r="A182" s="23" t="str">
        <f t="shared" si="22"/>
        <v/>
      </c>
      <c r="B182" s="24" t="str">
        <f t="shared" si="18"/>
        <v/>
      </c>
      <c r="C182" s="29" t="str">
        <f t="shared" si="23"/>
        <v/>
      </c>
      <c r="D182" s="29" t="str">
        <f t="shared" si="26"/>
        <v/>
      </c>
      <c r="E182" s="30" t="e">
        <f t="shared" si="19"/>
        <v>#VALUE!</v>
      </c>
      <c r="F182" s="29" t="e">
        <f t="shared" si="20"/>
        <v>#VALUE!</v>
      </c>
      <c r="G182" s="29" t="str">
        <f t="shared" si="24"/>
        <v/>
      </c>
      <c r="H182" s="29" t="str">
        <f t="shared" si="25"/>
        <v/>
      </c>
      <c r="I182" s="29" t="e">
        <f t="shared" si="21"/>
        <v>#VALUE!</v>
      </c>
      <c r="J182" s="29">
        <f>SUM($H$18:$H182)</f>
        <v>0</v>
      </c>
    </row>
    <row r="183" spans="1:10" x14ac:dyDescent="0.25">
      <c r="A183" s="23" t="str">
        <f t="shared" si="22"/>
        <v/>
      </c>
      <c r="B183" s="24" t="str">
        <f t="shared" si="18"/>
        <v/>
      </c>
      <c r="C183" s="29" t="str">
        <f t="shared" si="23"/>
        <v/>
      </c>
      <c r="D183" s="29" t="str">
        <f t="shared" si="26"/>
        <v/>
      </c>
      <c r="E183" s="30" t="e">
        <f t="shared" si="19"/>
        <v>#VALUE!</v>
      </c>
      <c r="F183" s="29" t="e">
        <f t="shared" si="20"/>
        <v>#VALUE!</v>
      </c>
      <c r="G183" s="29" t="str">
        <f t="shared" si="24"/>
        <v/>
      </c>
      <c r="H183" s="29" t="str">
        <f t="shared" si="25"/>
        <v/>
      </c>
      <c r="I183" s="29" t="e">
        <f t="shared" si="21"/>
        <v>#VALUE!</v>
      </c>
      <c r="J183" s="29">
        <f>SUM($H$18:$H183)</f>
        <v>0</v>
      </c>
    </row>
    <row r="184" spans="1:10" x14ac:dyDescent="0.25">
      <c r="A184" s="23" t="str">
        <f t="shared" si="22"/>
        <v/>
      </c>
      <c r="B184" s="24" t="str">
        <f t="shared" si="18"/>
        <v/>
      </c>
      <c r="C184" s="29" t="str">
        <f t="shared" si="23"/>
        <v/>
      </c>
      <c r="D184" s="29" t="str">
        <f t="shared" si="26"/>
        <v/>
      </c>
      <c r="E184" s="30" t="e">
        <f t="shared" si="19"/>
        <v>#VALUE!</v>
      </c>
      <c r="F184" s="29" t="e">
        <f t="shared" si="20"/>
        <v>#VALUE!</v>
      </c>
      <c r="G184" s="29" t="str">
        <f t="shared" si="24"/>
        <v/>
      </c>
      <c r="H184" s="29" t="str">
        <f t="shared" si="25"/>
        <v/>
      </c>
      <c r="I184" s="29" t="e">
        <f t="shared" si="21"/>
        <v>#VALUE!</v>
      </c>
      <c r="J184" s="29">
        <f>SUM($H$18:$H184)</f>
        <v>0</v>
      </c>
    </row>
    <row r="185" spans="1:10" x14ac:dyDescent="0.25">
      <c r="A185" s="23" t="str">
        <f t="shared" si="22"/>
        <v/>
      </c>
      <c r="B185" s="24" t="str">
        <f t="shared" si="18"/>
        <v/>
      </c>
      <c r="C185" s="29" t="str">
        <f t="shared" si="23"/>
        <v/>
      </c>
      <c r="D185" s="29" t="str">
        <f t="shared" si="26"/>
        <v/>
      </c>
      <c r="E185" s="30" t="e">
        <f t="shared" si="19"/>
        <v>#VALUE!</v>
      </c>
      <c r="F185" s="29" t="e">
        <f t="shared" si="20"/>
        <v>#VALUE!</v>
      </c>
      <c r="G185" s="29" t="str">
        <f t="shared" si="24"/>
        <v/>
      </c>
      <c r="H185" s="29" t="str">
        <f t="shared" si="25"/>
        <v/>
      </c>
      <c r="I185" s="29" t="e">
        <f t="shared" si="21"/>
        <v>#VALUE!</v>
      </c>
      <c r="J185" s="29">
        <f>SUM($H$18:$H185)</f>
        <v>0</v>
      </c>
    </row>
    <row r="186" spans="1:10" x14ac:dyDescent="0.25">
      <c r="A186" s="23" t="str">
        <f t="shared" si="22"/>
        <v/>
      </c>
      <c r="B186" s="24" t="str">
        <f t="shared" si="18"/>
        <v/>
      </c>
      <c r="C186" s="29" t="str">
        <f t="shared" si="23"/>
        <v/>
      </c>
      <c r="D186" s="29" t="str">
        <f t="shared" si="26"/>
        <v/>
      </c>
      <c r="E186" s="30" t="e">
        <f t="shared" si="19"/>
        <v>#VALUE!</v>
      </c>
      <c r="F186" s="29" t="e">
        <f t="shared" si="20"/>
        <v>#VALUE!</v>
      </c>
      <c r="G186" s="29" t="str">
        <f t="shared" si="24"/>
        <v/>
      </c>
      <c r="H186" s="29" t="str">
        <f t="shared" si="25"/>
        <v/>
      </c>
      <c r="I186" s="29" t="e">
        <f t="shared" si="21"/>
        <v>#VALUE!</v>
      </c>
      <c r="J186" s="29">
        <f>SUM($H$18:$H186)</f>
        <v>0</v>
      </c>
    </row>
    <row r="187" spans="1:10" x14ac:dyDescent="0.25">
      <c r="A187" s="23" t="str">
        <f t="shared" si="22"/>
        <v/>
      </c>
      <c r="B187" s="24" t="str">
        <f t="shared" si="18"/>
        <v/>
      </c>
      <c r="C187" s="29" t="str">
        <f t="shared" si="23"/>
        <v/>
      </c>
      <c r="D187" s="29" t="str">
        <f t="shared" si="26"/>
        <v/>
      </c>
      <c r="E187" s="30" t="e">
        <f t="shared" si="19"/>
        <v>#VALUE!</v>
      </c>
      <c r="F187" s="29" t="e">
        <f t="shared" si="20"/>
        <v>#VALUE!</v>
      </c>
      <c r="G187" s="29" t="str">
        <f t="shared" si="24"/>
        <v/>
      </c>
      <c r="H187" s="29" t="str">
        <f t="shared" si="25"/>
        <v/>
      </c>
      <c r="I187" s="29" t="e">
        <f t="shared" si="21"/>
        <v>#VALUE!</v>
      </c>
      <c r="J187" s="29">
        <f>SUM($H$18:$H187)</f>
        <v>0</v>
      </c>
    </row>
    <row r="188" spans="1:10" x14ac:dyDescent="0.25">
      <c r="A188" s="23" t="str">
        <f t="shared" si="22"/>
        <v/>
      </c>
      <c r="B188" s="24" t="str">
        <f t="shared" si="18"/>
        <v/>
      </c>
      <c r="C188" s="29" t="str">
        <f t="shared" si="23"/>
        <v/>
      </c>
      <c r="D188" s="29" t="str">
        <f t="shared" si="26"/>
        <v/>
      </c>
      <c r="E188" s="30" t="e">
        <f t="shared" si="19"/>
        <v>#VALUE!</v>
      </c>
      <c r="F188" s="29" t="e">
        <f t="shared" si="20"/>
        <v>#VALUE!</v>
      </c>
      <c r="G188" s="29" t="str">
        <f t="shared" si="24"/>
        <v/>
      </c>
      <c r="H188" s="29" t="str">
        <f t="shared" si="25"/>
        <v/>
      </c>
      <c r="I188" s="29" t="e">
        <f t="shared" si="21"/>
        <v>#VALUE!</v>
      </c>
      <c r="J188" s="29">
        <f>SUM($H$18:$H188)</f>
        <v>0</v>
      </c>
    </row>
    <row r="189" spans="1:10" x14ac:dyDescent="0.25">
      <c r="A189" s="23" t="str">
        <f t="shared" si="22"/>
        <v/>
      </c>
      <c r="B189" s="24" t="str">
        <f t="shared" si="18"/>
        <v/>
      </c>
      <c r="C189" s="29" t="str">
        <f t="shared" si="23"/>
        <v/>
      </c>
      <c r="D189" s="29" t="str">
        <f t="shared" si="26"/>
        <v/>
      </c>
      <c r="E189" s="30" t="e">
        <f t="shared" si="19"/>
        <v>#VALUE!</v>
      </c>
      <c r="F189" s="29" t="e">
        <f t="shared" si="20"/>
        <v>#VALUE!</v>
      </c>
      <c r="G189" s="29" t="str">
        <f t="shared" si="24"/>
        <v/>
      </c>
      <c r="H189" s="29" t="str">
        <f t="shared" si="25"/>
        <v/>
      </c>
      <c r="I189" s="29" t="e">
        <f t="shared" si="21"/>
        <v>#VALUE!</v>
      </c>
      <c r="J189" s="29">
        <f>SUM($H$18:$H189)</f>
        <v>0</v>
      </c>
    </row>
    <row r="190" spans="1:10" x14ac:dyDescent="0.25">
      <c r="A190" s="23" t="str">
        <f t="shared" si="22"/>
        <v/>
      </c>
      <c r="B190" s="24" t="str">
        <f t="shared" si="18"/>
        <v/>
      </c>
      <c r="C190" s="29" t="str">
        <f t="shared" si="23"/>
        <v/>
      </c>
      <c r="D190" s="29" t="str">
        <f t="shared" si="26"/>
        <v/>
      </c>
      <c r="E190" s="30" t="e">
        <f t="shared" si="19"/>
        <v>#VALUE!</v>
      </c>
      <c r="F190" s="29" t="e">
        <f t="shared" si="20"/>
        <v>#VALUE!</v>
      </c>
      <c r="G190" s="29" t="str">
        <f t="shared" si="24"/>
        <v/>
      </c>
      <c r="H190" s="29" t="str">
        <f t="shared" si="25"/>
        <v/>
      </c>
      <c r="I190" s="29" t="e">
        <f t="shared" si="21"/>
        <v>#VALUE!</v>
      </c>
      <c r="J190" s="29">
        <f>SUM($H$18:$H190)</f>
        <v>0</v>
      </c>
    </row>
    <row r="191" spans="1:10" x14ac:dyDescent="0.25">
      <c r="A191" s="23" t="str">
        <f t="shared" si="22"/>
        <v/>
      </c>
      <c r="B191" s="24" t="str">
        <f t="shared" si="18"/>
        <v/>
      </c>
      <c r="C191" s="29" t="str">
        <f t="shared" si="23"/>
        <v/>
      </c>
      <c r="D191" s="29" t="str">
        <f t="shared" si="26"/>
        <v/>
      </c>
      <c r="E191" s="30" t="e">
        <f t="shared" si="19"/>
        <v>#VALUE!</v>
      </c>
      <c r="F191" s="29" t="e">
        <f t="shared" si="20"/>
        <v>#VALUE!</v>
      </c>
      <c r="G191" s="29" t="str">
        <f t="shared" si="24"/>
        <v/>
      </c>
      <c r="H191" s="29" t="str">
        <f t="shared" si="25"/>
        <v/>
      </c>
      <c r="I191" s="29" t="e">
        <f t="shared" si="21"/>
        <v>#VALUE!</v>
      </c>
      <c r="J191" s="29">
        <f>SUM($H$18:$H191)</f>
        <v>0</v>
      </c>
    </row>
    <row r="192" spans="1:10" x14ac:dyDescent="0.25">
      <c r="A192" s="23" t="str">
        <f t="shared" si="22"/>
        <v/>
      </c>
      <c r="B192" s="24" t="str">
        <f t="shared" si="18"/>
        <v/>
      </c>
      <c r="C192" s="29" t="str">
        <f t="shared" si="23"/>
        <v/>
      </c>
      <c r="D192" s="29" t="str">
        <f t="shared" si="26"/>
        <v/>
      </c>
      <c r="E192" s="30" t="e">
        <f t="shared" si="19"/>
        <v>#VALUE!</v>
      </c>
      <c r="F192" s="29" t="e">
        <f t="shared" si="20"/>
        <v>#VALUE!</v>
      </c>
      <c r="G192" s="29" t="str">
        <f t="shared" si="24"/>
        <v/>
      </c>
      <c r="H192" s="29" t="str">
        <f t="shared" si="25"/>
        <v/>
      </c>
      <c r="I192" s="29" t="e">
        <f t="shared" si="21"/>
        <v>#VALUE!</v>
      </c>
      <c r="J192" s="29">
        <f>SUM($H$18:$H192)</f>
        <v>0</v>
      </c>
    </row>
    <row r="193" spans="1:10" x14ac:dyDescent="0.25">
      <c r="A193" s="23" t="str">
        <f t="shared" si="22"/>
        <v/>
      </c>
      <c r="B193" s="24" t="str">
        <f t="shared" si="18"/>
        <v/>
      </c>
      <c r="C193" s="29" t="str">
        <f t="shared" si="23"/>
        <v/>
      </c>
      <c r="D193" s="29" t="str">
        <f t="shared" si="26"/>
        <v/>
      </c>
      <c r="E193" s="30" t="e">
        <f t="shared" si="19"/>
        <v>#VALUE!</v>
      </c>
      <c r="F193" s="29" t="e">
        <f t="shared" si="20"/>
        <v>#VALUE!</v>
      </c>
      <c r="G193" s="29" t="str">
        <f t="shared" si="24"/>
        <v/>
      </c>
      <c r="H193" s="29" t="str">
        <f t="shared" si="25"/>
        <v/>
      </c>
      <c r="I193" s="29" t="e">
        <f t="shared" si="21"/>
        <v>#VALUE!</v>
      </c>
      <c r="J193" s="29">
        <f>SUM($H$18:$H193)</f>
        <v>0</v>
      </c>
    </row>
    <row r="194" spans="1:10" x14ac:dyDescent="0.25">
      <c r="A194" s="23" t="str">
        <f t="shared" si="22"/>
        <v/>
      </c>
      <c r="B194" s="24" t="str">
        <f t="shared" si="18"/>
        <v/>
      </c>
      <c r="C194" s="29" t="str">
        <f t="shared" si="23"/>
        <v/>
      </c>
      <c r="D194" s="29" t="str">
        <f t="shared" si="26"/>
        <v/>
      </c>
      <c r="E194" s="30" t="e">
        <f t="shared" si="19"/>
        <v>#VALUE!</v>
      </c>
      <c r="F194" s="29" t="e">
        <f t="shared" si="20"/>
        <v>#VALUE!</v>
      </c>
      <c r="G194" s="29" t="str">
        <f t="shared" si="24"/>
        <v/>
      </c>
      <c r="H194" s="29" t="str">
        <f t="shared" si="25"/>
        <v/>
      </c>
      <c r="I194" s="29" t="e">
        <f t="shared" si="21"/>
        <v>#VALUE!</v>
      </c>
      <c r="J194" s="29">
        <f>SUM($H$18:$H194)</f>
        <v>0</v>
      </c>
    </row>
    <row r="195" spans="1:10" x14ac:dyDescent="0.25">
      <c r="A195" s="23" t="str">
        <f t="shared" si="22"/>
        <v/>
      </c>
      <c r="B195" s="24" t="str">
        <f t="shared" si="18"/>
        <v/>
      </c>
      <c r="C195" s="29" t="str">
        <f t="shared" si="23"/>
        <v/>
      </c>
      <c r="D195" s="29" t="str">
        <f t="shared" si="26"/>
        <v/>
      </c>
      <c r="E195" s="30" t="e">
        <f t="shared" si="19"/>
        <v>#VALUE!</v>
      </c>
      <c r="F195" s="29" t="e">
        <f t="shared" si="20"/>
        <v>#VALUE!</v>
      </c>
      <c r="G195" s="29" t="str">
        <f t="shared" si="24"/>
        <v/>
      </c>
      <c r="H195" s="29" t="str">
        <f t="shared" si="25"/>
        <v/>
      </c>
      <c r="I195" s="29" t="e">
        <f t="shared" si="21"/>
        <v>#VALUE!</v>
      </c>
      <c r="J195" s="29">
        <f>SUM($H$18:$H195)</f>
        <v>0</v>
      </c>
    </row>
    <row r="196" spans="1:10" x14ac:dyDescent="0.25">
      <c r="A196" s="23" t="str">
        <f t="shared" si="22"/>
        <v/>
      </c>
      <c r="B196" s="24" t="str">
        <f t="shared" si="18"/>
        <v/>
      </c>
      <c r="C196" s="29" t="str">
        <f t="shared" si="23"/>
        <v/>
      </c>
      <c r="D196" s="29" t="str">
        <f t="shared" si="26"/>
        <v/>
      </c>
      <c r="E196" s="30" t="e">
        <f t="shared" si="19"/>
        <v>#VALUE!</v>
      </c>
      <c r="F196" s="29" t="e">
        <f t="shared" si="20"/>
        <v>#VALUE!</v>
      </c>
      <c r="G196" s="29" t="str">
        <f t="shared" si="24"/>
        <v/>
      </c>
      <c r="H196" s="29" t="str">
        <f t="shared" si="25"/>
        <v/>
      </c>
      <c r="I196" s="29" t="e">
        <f t="shared" si="21"/>
        <v>#VALUE!</v>
      </c>
      <c r="J196" s="29">
        <f>SUM($H$18:$H196)</f>
        <v>0</v>
      </c>
    </row>
    <row r="197" spans="1:10" x14ac:dyDescent="0.25">
      <c r="A197" s="23" t="str">
        <f t="shared" si="22"/>
        <v/>
      </c>
      <c r="B197" s="24" t="str">
        <f t="shared" si="18"/>
        <v/>
      </c>
      <c r="C197" s="29" t="str">
        <f t="shared" si="23"/>
        <v/>
      </c>
      <c r="D197" s="29" t="str">
        <f t="shared" si="26"/>
        <v/>
      </c>
      <c r="E197" s="30" t="e">
        <f t="shared" si="19"/>
        <v>#VALUE!</v>
      </c>
      <c r="F197" s="29" t="e">
        <f t="shared" si="20"/>
        <v>#VALUE!</v>
      </c>
      <c r="G197" s="29" t="str">
        <f t="shared" si="24"/>
        <v/>
      </c>
      <c r="H197" s="29" t="str">
        <f t="shared" si="25"/>
        <v/>
      </c>
      <c r="I197" s="29" t="e">
        <f t="shared" si="21"/>
        <v>#VALUE!</v>
      </c>
      <c r="J197" s="29">
        <f>SUM($H$18:$H197)</f>
        <v>0</v>
      </c>
    </row>
    <row r="198" spans="1:10" x14ac:dyDescent="0.25">
      <c r="A198" s="23" t="str">
        <f t="shared" si="22"/>
        <v/>
      </c>
      <c r="B198" s="24" t="str">
        <f t="shared" si="18"/>
        <v/>
      </c>
      <c r="C198" s="29" t="str">
        <f t="shared" si="23"/>
        <v/>
      </c>
      <c r="D198" s="29" t="str">
        <f t="shared" si="26"/>
        <v/>
      </c>
      <c r="E198" s="30" t="e">
        <f t="shared" si="19"/>
        <v>#VALUE!</v>
      </c>
      <c r="F198" s="29" t="e">
        <f t="shared" si="20"/>
        <v>#VALUE!</v>
      </c>
      <c r="G198" s="29" t="str">
        <f t="shared" si="24"/>
        <v/>
      </c>
      <c r="H198" s="29" t="str">
        <f t="shared" si="25"/>
        <v/>
      </c>
      <c r="I198" s="29" t="e">
        <f t="shared" si="21"/>
        <v>#VALUE!</v>
      </c>
      <c r="J198" s="29">
        <f>SUM($H$18:$H198)</f>
        <v>0</v>
      </c>
    </row>
    <row r="199" spans="1:10" x14ac:dyDescent="0.25">
      <c r="A199" s="23" t="str">
        <f t="shared" si="22"/>
        <v/>
      </c>
      <c r="B199" s="24" t="str">
        <f t="shared" si="18"/>
        <v/>
      </c>
      <c r="C199" s="29" t="str">
        <f t="shared" si="23"/>
        <v/>
      </c>
      <c r="D199" s="29" t="str">
        <f t="shared" si="26"/>
        <v/>
      </c>
      <c r="E199" s="30" t="e">
        <f t="shared" si="19"/>
        <v>#VALUE!</v>
      </c>
      <c r="F199" s="29" t="e">
        <f t="shared" si="20"/>
        <v>#VALUE!</v>
      </c>
      <c r="G199" s="29" t="str">
        <f t="shared" si="24"/>
        <v/>
      </c>
      <c r="H199" s="29" t="str">
        <f t="shared" si="25"/>
        <v/>
      </c>
      <c r="I199" s="29" t="e">
        <f t="shared" si="21"/>
        <v>#VALUE!</v>
      </c>
      <c r="J199" s="29">
        <f>SUM($H$18:$H199)</f>
        <v>0</v>
      </c>
    </row>
    <row r="200" spans="1:10" x14ac:dyDescent="0.25">
      <c r="A200" s="23" t="str">
        <f t="shared" si="22"/>
        <v/>
      </c>
      <c r="B200" s="24" t="str">
        <f t="shared" si="18"/>
        <v/>
      </c>
      <c r="C200" s="29" t="str">
        <f t="shared" si="23"/>
        <v/>
      </c>
      <c r="D200" s="29" t="str">
        <f t="shared" si="26"/>
        <v/>
      </c>
      <c r="E200" s="30" t="e">
        <f t="shared" si="19"/>
        <v>#VALUE!</v>
      </c>
      <c r="F200" s="29" t="e">
        <f t="shared" si="20"/>
        <v>#VALUE!</v>
      </c>
      <c r="G200" s="29" t="str">
        <f t="shared" si="24"/>
        <v/>
      </c>
      <c r="H200" s="29" t="str">
        <f t="shared" si="25"/>
        <v/>
      </c>
      <c r="I200" s="29" t="e">
        <f t="shared" si="21"/>
        <v>#VALUE!</v>
      </c>
      <c r="J200" s="29">
        <f>SUM($H$18:$H200)</f>
        <v>0</v>
      </c>
    </row>
    <row r="201" spans="1:10" x14ac:dyDescent="0.25">
      <c r="A201" s="23" t="str">
        <f t="shared" si="22"/>
        <v/>
      </c>
      <c r="B201" s="24" t="str">
        <f t="shared" si="18"/>
        <v/>
      </c>
      <c r="C201" s="29" t="str">
        <f t="shared" si="23"/>
        <v/>
      </c>
      <c r="D201" s="29" t="str">
        <f t="shared" si="26"/>
        <v/>
      </c>
      <c r="E201" s="30" t="e">
        <f t="shared" si="19"/>
        <v>#VALUE!</v>
      </c>
      <c r="F201" s="29" t="e">
        <f t="shared" si="20"/>
        <v>#VALUE!</v>
      </c>
      <c r="G201" s="29" t="str">
        <f t="shared" si="24"/>
        <v/>
      </c>
      <c r="H201" s="29" t="str">
        <f t="shared" si="25"/>
        <v/>
      </c>
      <c r="I201" s="29" t="e">
        <f t="shared" si="21"/>
        <v>#VALUE!</v>
      </c>
      <c r="J201" s="29">
        <f>SUM($H$18:$H201)</f>
        <v>0</v>
      </c>
    </row>
    <row r="202" spans="1:10" x14ac:dyDescent="0.25">
      <c r="A202" s="23" t="str">
        <f t="shared" si="22"/>
        <v/>
      </c>
      <c r="B202" s="24" t="str">
        <f t="shared" si="18"/>
        <v/>
      </c>
      <c r="C202" s="29" t="str">
        <f t="shared" si="23"/>
        <v/>
      </c>
      <c r="D202" s="29" t="str">
        <f t="shared" si="26"/>
        <v/>
      </c>
      <c r="E202" s="30" t="e">
        <f t="shared" si="19"/>
        <v>#VALUE!</v>
      </c>
      <c r="F202" s="29" t="e">
        <f t="shared" si="20"/>
        <v>#VALUE!</v>
      </c>
      <c r="G202" s="29" t="str">
        <f t="shared" si="24"/>
        <v/>
      </c>
      <c r="H202" s="29" t="str">
        <f t="shared" si="25"/>
        <v/>
      </c>
      <c r="I202" s="29" t="e">
        <f t="shared" si="21"/>
        <v>#VALUE!</v>
      </c>
      <c r="J202" s="29">
        <f>SUM($H$18:$H202)</f>
        <v>0</v>
      </c>
    </row>
    <row r="203" spans="1:10" x14ac:dyDescent="0.25">
      <c r="A203" s="23" t="str">
        <f t="shared" si="22"/>
        <v/>
      </c>
      <c r="B203" s="24" t="str">
        <f t="shared" si="18"/>
        <v/>
      </c>
      <c r="C203" s="29" t="str">
        <f t="shared" si="23"/>
        <v/>
      </c>
      <c r="D203" s="29" t="str">
        <f t="shared" si="26"/>
        <v/>
      </c>
      <c r="E203" s="30" t="e">
        <f t="shared" si="19"/>
        <v>#VALUE!</v>
      </c>
      <c r="F203" s="29" t="e">
        <f t="shared" si="20"/>
        <v>#VALUE!</v>
      </c>
      <c r="G203" s="29" t="str">
        <f t="shared" si="24"/>
        <v/>
      </c>
      <c r="H203" s="29" t="str">
        <f t="shared" si="25"/>
        <v/>
      </c>
      <c r="I203" s="29" t="e">
        <f t="shared" si="21"/>
        <v>#VALUE!</v>
      </c>
      <c r="J203" s="29">
        <f>SUM($H$18:$H203)</f>
        <v>0</v>
      </c>
    </row>
    <row r="204" spans="1:10" x14ac:dyDescent="0.25">
      <c r="A204" s="23" t="str">
        <f t="shared" si="22"/>
        <v/>
      </c>
      <c r="B204" s="24" t="str">
        <f t="shared" si="18"/>
        <v/>
      </c>
      <c r="C204" s="29" t="str">
        <f t="shared" si="23"/>
        <v/>
      </c>
      <c r="D204" s="29" t="str">
        <f t="shared" si="26"/>
        <v/>
      </c>
      <c r="E204" s="30" t="e">
        <f t="shared" si="19"/>
        <v>#VALUE!</v>
      </c>
      <c r="F204" s="29" t="e">
        <f t="shared" si="20"/>
        <v>#VALUE!</v>
      </c>
      <c r="G204" s="29" t="str">
        <f t="shared" si="24"/>
        <v/>
      </c>
      <c r="H204" s="29" t="str">
        <f t="shared" si="25"/>
        <v/>
      </c>
      <c r="I204" s="29" t="e">
        <f t="shared" si="21"/>
        <v>#VALUE!</v>
      </c>
      <c r="J204" s="29">
        <f>SUM($H$18:$H204)</f>
        <v>0</v>
      </c>
    </row>
    <row r="205" spans="1:10" x14ac:dyDescent="0.25">
      <c r="A205" s="23" t="str">
        <f t="shared" si="22"/>
        <v/>
      </c>
      <c r="B205" s="24" t="str">
        <f t="shared" si="18"/>
        <v/>
      </c>
      <c r="C205" s="29" t="str">
        <f t="shared" si="23"/>
        <v/>
      </c>
      <c r="D205" s="29" t="str">
        <f t="shared" si="26"/>
        <v/>
      </c>
      <c r="E205" s="30" t="e">
        <f t="shared" si="19"/>
        <v>#VALUE!</v>
      </c>
      <c r="F205" s="29" t="e">
        <f t="shared" si="20"/>
        <v>#VALUE!</v>
      </c>
      <c r="G205" s="29" t="str">
        <f t="shared" si="24"/>
        <v/>
      </c>
      <c r="H205" s="29" t="str">
        <f t="shared" si="25"/>
        <v/>
      </c>
      <c r="I205" s="29" t="e">
        <f t="shared" si="21"/>
        <v>#VALUE!</v>
      </c>
      <c r="J205" s="29">
        <f>SUM($H$18:$H205)</f>
        <v>0</v>
      </c>
    </row>
    <row r="206" spans="1:10" x14ac:dyDescent="0.25">
      <c r="A206" s="23" t="str">
        <f t="shared" si="22"/>
        <v/>
      </c>
      <c r="B206" s="24" t="str">
        <f t="shared" si="18"/>
        <v/>
      </c>
      <c r="C206" s="29" t="str">
        <f t="shared" si="23"/>
        <v/>
      </c>
      <c r="D206" s="29" t="str">
        <f t="shared" si="26"/>
        <v/>
      </c>
      <c r="E206" s="30" t="e">
        <f t="shared" si="19"/>
        <v>#VALUE!</v>
      </c>
      <c r="F206" s="29" t="e">
        <f t="shared" si="20"/>
        <v>#VALUE!</v>
      </c>
      <c r="G206" s="29" t="str">
        <f t="shared" si="24"/>
        <v/>
      </c>
      <c r="H206" s="29" t="str">
        <f t="shared" si="25"/>
        <v/>
      </c>
      <c r="I206" s="29" t="e">
        <f t="shared" si="21"/>
        <v>#VALUE!</v>
      </c>
      <c r="J206" s="29">
        <f>SUM($H$18:$H206)</f>
        <v>0</v>
      </c>
    </row>
    <row r="207" spans="1:10" x14ac:dyDescent="0.25">
      <c r="A207" s="23" t="str">
        <f t="shared" si="22"/>
        <v/>
      </c>
      <c r="B207" s="24" t="str">
        <f t="shared" si="18"/>
        <v/>
      </c>
      <c r="C207" s="29" t="str">
        <f t="shared" si="23"/>
        <v/>
      </c>
      <c r="D207" s="29" t="str">
        <f t="shared" si="26"/>
        <v/>
      </c>
      <c r="E207" s="30" t="e">
        <f t="shared" si="19"/>
        <v>#VALUE!</v>
      </c>
      <c r="F207" s="29" t="e">
        <f t="shared" si="20"/>
        <v>#VALUE!</v>
      </c>
      <c r="G207" s="29" t="str">
        <f t="shared" si="24"/>
        <v/>
      </c>
      <c r="H207" s="29" t="str">
        <f t="shared" si="25"/>
        <v/>
      </c>
      <c r="I207" s="29" t="e">
        <f t="shared" si="21"/>
        <v>#VALUE!</v>
      </c>
      <c r="J207" s="29">
        <f>SUM($H$18:$H207)</f>
        <v>0</v>
      </c>
    </row>
    <row r="208" spans="1:10" x14ac:dyDescent="0.25">
      <c r="A208" s="23" t="str">
        <f t="shared" si="22"/>
        <v/>
      </c>
      <c r="B208" s="24" t="str">
        <f t="shared" si="18"/>
        <v/>
      </c>
      <c r="C208" s="29" t="str">
        <f t="shared" si="23"/>
        <v/>
      </c>
      <c r="D208" s="29" t="str">
        <f t="shared" si="26"/>
        <v/>
      </c>
      <c r="E208" s="30" t="e">
        <f t="shared" si="19"/>
        <v>#VALUE!</v>
      </c>
      <c r="F208" s="29" t="e">
        <f t="shared" si="20"/>
        <v>#VALUE!</v>
      </c>
      <c r="G208" s="29" t="str">
        <f t="shared" si="24"/>
        <v/>
      </c>
      <c r="H208" s="29" t="str">
        <f t="shared" si="25"/>
        <v/>
      </c>
      <c r="I208" s="29" t="e">
        <f t="shared" si="21"/>
        <v>#VALUE!</v>
      </c>
      <c r="J208" s="29">
        <f>SUM($H$18:$H208)</f>
        <v>0</v>
      </c>
    </row>
    <row r="209" spans="1:10" x14ac:dyDescent="0.25">
      <c r="A209" s="23" t="str">
        <f t="shared" si="22"/>
        <v/>
      </c>
      <c r="B209" s="24" t="str">
        <f t="shared" si="18"/>
        <v/>
      </c>
      <c r="C209" s="29" t="str">
        <f t="shared" si="23"/>
        <v/>
      </c>
      <c r="D209" s="29" t="str">
        <f t="shared" si="26"/>
        <v/>
      </c>
      <c r="E209" s="30" t="e">
        <f t="shared" si="19"/>
        <v>#VALUE!</v>
      </c>
      <c r="F209" s="29" t="e">
        <f t="shared" si="20"/>
        <v>#VALUE!</v>
      </c>
      <c r="G209" s="29" t="str">
        <f t="shared" si="24"/>
        <v/>
      </c>
      <c r="H209" s="29" t="str">
        <f t="shared" si="25"/>
        <v/>
      </c>
      <c r="I209" s="29" t="e">
        <f t="shared" si="21"/>
        <v>#VALUE!</v>
      </c>
      <c r="J209" s="29">
        <f>SUM($H$18:$H209)</f>
        <v>0</v>
      </c>
    </row>
    <row r="210" spans="1:10" x14ac:dyDescent="0.25">
      <c r="A210" s="23" t="str">
        <f t="shared" si="22"/>
        <v/>
      </c>
      <c r="B210" s="24" t="str">
        <f t="shared" ref="B210:B273" si="27">IF(Pay_Num&lt;&gt;"",DATE(YEAR(Loan_Start),MONTH(Loan_Start)+(Pay_Num)*12/Num_Pmt_Per_Year,DAY(Loan_Start)),"")</f>
        <v/>
      </c>
      <c r="C210" s="29" t="str">
        <f t="shared" si="23"/>
        <v/>
      </c>
      <c r="D210" s="29" t="str">
        <f t="shared" si="26"/>
        <v/>
      </c>
      <c r="E210" s="30" t="e">
        <f t="shared" ref="E210:E273" si="28">IF(AND(Pay_Num&lt;&gt;"",Sched_Pay+Scheduled_Extra_Payments&lt;Beg_Bal),Scheduled_Extra_Payments,IF(AND(Pay_Num&lt;&gt;"",Beg_Bal-Sched_Pay&gt;0),Beg_Bal-Sched_Pay,IF(Pay_Num&lt;&gt;"",0,"")))</f>
        <v>#VALUE!</v>
      </c>
      <c r="F210" s="29" t="e">
        <f t="shared" ref="F210:F273" si="29">IF(AND(Pay_Num&lt;&gt;"",Sched_Pay+Extra_Pay&lt;Beg_Bal),Sched_Pay+Extra_Pay,IF(Pay_Num&lt;&gt;"",Beg_Bal,""))</f>
        <v>#VALUE!</v>
      </c>
      <c r="G210" s="29" t="str">
        <f t="shared" si="24"/>
        <v/>
      </c>
      <c r="H210" s="29" t="str">
        <f t="shared" si="25"/>
        <v/>
      </c>
      <c r="I210" s="29" t="e">
        <f t="shared" ref="I210:I273" si="30">IF(AND(Pay_Num&lt;&gt;"",Sched_Pay+Extra_Pay&lt;Beg_Bal),Beg_Bal-Princ,IF(Pay_Num&lt;&gt;"",0,""))</f>
        <v>#VALUE!</v>
      </c>
      <c r="J210" s="29">
        <f>SUM($H$18:$H210)</f>
        <v>0</v>
      </c>
    </row>
    <row r="211" spans="1:10" x14ac:dyDescent="0.25">
      <c r="A211" s="23" t="str">
        <f t="shared" ref="A211:A274" si="31">IF(Values_Entered,A210+1,"")</f>
        <v/>
      </c>
      <c r="B211" s="24" t="str">
        <f t="shared" si="27"/>
        <v/>
      </c>
      <c r="C211" s="29" t="str">
        <f t="shared" ref="C211:C274" si="32">IF(Pay_Num&lt;&gt;"",I210,"")</f>
        <v/>
      </c>
      <c r="D211" s="29" t="str">
        <f t="shared" si="26"/>
        <v/>
      </c>
      <c r="E211" s="30" t="e">
        <f t="shared" si="28"/>
        <v>#VALUE!</v>
      </c>
      <c r="F211" s="29" t="e">
        <f t="shared" si="29"/>
        <v>#VALUE!</v>
      </c>
      <c r="G211" s="29" t="str">
        <f t="shared" ref="G211:G274" si="33">IF(Pay_Num&lt;&gt;"",Total_Pay-Int,"")</f>
        <v/>
      </c>
      <c r="H211" s="29" t="str">
        <f t="shared" ref="H211:H274" si="34">IF(Pay_Num&lt;&gt;"",Beg_Bal*Interest_Rate/Num_Pmt_Per_Year,"")</f>
        <v/>
      </c>
      <c r="I211" s="29" t="e">
        <f t="shared" si="30"/>
        <v>#VALUE!</v>
      </c>
      <c r="J211" s="29">
        <f>SUM($H$18:$H211)</f>
        <v>0</v>
      </c>
    </row>
    <row r="212" spans="1:10" x14ac:dyDescent="0.25">
      <c r="A212" s="23" t="str">
        <f t="shared" si="31"/>
        <v/>
      </c>
      <c r="B212" s="24" t="str">
        <f t="shared" si="27"/>
        <v/>
      </c>
      <c r="C212" s="29" t="str">
        <f t="shared" si="32"/>
        <v/>
      </c>
      <c r="D212" s="29" t="str">
        <f t="shared" ref="D212:D275" si="35">IF(Pay_Num&lt;&gt;"",Scheduled_Monthly_Payment,"")</f>
        <v/>
      </c>
      <c r="E212" s="30" t="e">
        <f t="shared" si="28"/>
        <v>#VALUE!</v>
      </c>
      <c r="F212" s="29" t="e">
        <f t="shared" si="29"/>
        <v>#VALUE!</v>
      </c>
      <c r="G212" s="29" t="str">
        <f t="shared" si="33"/>
        <v/>
      </c>
      <c r="H212" s="29" t="str">
        <f t="shared" si="34"/>
        <v/>
      </c>
      <c r="I212" s="29" t="e">
        <f t="shared" si="30"/>
        <v>#VALUE!</v>
      </c>
      <c r="J212" s="29">
        <f>SUM($H$18:$H212)</f>
        <v>0</v>
      </c>
    </row>
    <row r="213" spans="1:10" x14ac:dyDescent="0.25">
      <c r="A213" s="23" t="str">
        <f t="shared" si="31"/>
        <v/>
      </c>
      <c r="B213" s="24" t="str">
        <f t="shared" si="27"/>
        <v/>
      </c>
      <c r="C213" s="29" t="str">
        <f t="shared" si="32"/>
        <v/>
      </c>
      <c r="D213" s="29" t="str">
        <f t="shared" si="35"/>
        <v/>
      </c>
      <c r="E213" s="30" t="e">
        <f t="shared" si="28"/>
        <v>#VALUE!</v>
      </c>
      <c r="F213" s="29" t="e">
        <f t="shared" si="29"/>
        <v>#VALUE!</v>
      </c>
      <c r="G213" s="29" t="str">
        <f t="shared" si="33"/>
        <v/>
      </c>
      <c r="H213" s="29" t="str">
        <f t="shared" si="34"/>
        <v/>
      </c>
      <c r="I213" s="29" t="e">
        <f t="shared" si="30"/>
        <v>#VALUE!</v>
      </c>
      <c r="J213" s="29">
        <f>SUM($H$18:$H213)</f>
        <v>0</v>
      </c>
    </row>
    <row r="214" spans="1:10" x14ac:dyDescent="0.25">
      <c r="A214" s="23" t="str">
        <f t="shared" si="31"/>
        <v/>
      </c>
      <c r="B214" s="24" t="str">
        <f t="shared" si="27"/>
        <v/>
      </c>
      <c r="C214" s="29" t="str">
        <f t="shared" si="32"/>
        <v/>
      </c>
      <c r="D214" s="29" t="str">
        <f t="shared" si="35"/>
        <v/>
      </c>
      <c r="E214" s="30" t="e">
        <f t="shared" si="28"/>
        <v>#VALUE!</v>
      </c>
      <c r="F214" s="29" t="e">
        <f t="shared" si="29"/>
        <v>#VALUE!</v>
      </c>
      <c r="G214" s="29" t="str">
        <f t="shared" si="33"/>
        <v/>
      </c>
      <c r="H214" s="29" t="str">
        <f t="shared" si="34"/>
        <v/>
      </c>
      <c r="I214" s="29" t="e">
        <f t="shared" si="30"/>
        <v>#VALUE!</v>
      </c>
      <c r="J214" s="29">
        <f>SUM($H$18:$H214)</f>
        <v>0</v>
      </c>
    </row>
    <row r="215" spans="1:10" x14ac:dyDescent="0.25">
      <c r="A215" s="23" t="str">
        <f t="shared" si="31"/>
        <v/>
      </c>
      <c r="B215" s="24" t="str">
        <f t="shared" si="27"/>
        <v/>
      </c>
      <c r="C215" s="29" t="str">
        <f t="shared" si="32"/>
        <v/>
      </c>
      <c r="D215" s="29" t="str">
        <f t="shared" si="35"/>
        <v/>
      </c>
      <c r="E215" s="30" t="e">
        <f t="shared" si="28"/>
        <v>#VALUE!</v>
      </c>
      <c r="F215" s="29" t="e">
        <f t="shared" si="29"/>
        <v>#VALUE!</v>
      </c>
      <c r="G215" s="29" t="str">
        <f t="shared" si="33"/>
        <v/>
      </c>
      <c r="H215" s="29" t="str">
        <f t="shared" si="34"/>
        <v/>
      </c>
      <c r="I215" s="29" t="e">
        <f t="shared" si="30"/>
        <v>#VALUE!</v>
      </c>
      <c r="J215" s="29">
        <f>SUM($H$18:$H215)</f>
        <v>0</v>
      </c>
    </row>
    <row r="216" spans="1:10" x14ac:dyDescent="0.25">
      <c r="A216" s="23" t="str">
        <f t="shared" si="31"/>
        <v/>
      </c>
      <c r="B216" s="24" t="str">
        <f t="shared" si="27"/>
        <v/>
      </c>
      <c r="C216" s="29" t="str">
        <f t="shared" si="32"/>
        <v/>
      </c>
      <c r="D216" s="29" t="str">
        <f t="shared" si="35"/>
        <v/>
      </c>
      <c r="E216" s="30" t="e">
        <f t="shared" si="28"/>
        <v>#VALUE!</v>
      </c>
      <c r="F216" s="29" t="e">
        <f t="shared" si="29"/>
        <v>#VALUE!</v>
      </c>
      <c r="G216" s="29" t="str">
        <f t="shared" si="33"/>
        <v/>
      </c>
      <c r="H216" s="29" t="str">
        <f t="shared" si="34"/>
        <v/>
      </c>
      <c r="I216" s="29" t="e">
        <f t="shared" si="30"/>
        <v>#VALUE!</v>
      </c>
      <c r="J216" s="29">
        <f>SUM($H$18:$H216)</f>
        <v>0</v>
      </c>
    </row>
    <row r="217" spans="1:10" x14ac:dyDescent="0.25">
      <c r="A217" s="23" t="str">
        <f t="shared" si="31"/>
        <v/>
      </c>
      <c r="B217" s="24" t="str">
        <f t="shared" si="27"/>
        <v/>
      </c>
      <c r="C217" s="29" t="str">
        <f t="shared" si="32"/>
        <v/>
      </c>
      <c r="D217" s="29" t="str">
        <f t="shared" si="35"/>
        <v/>
      </c>
      <c r="E217" s="30" t="e">
        <f t="shared" si="28"/>
        <v>#VALUE!</v>
      </c>
      <c r="F217" s="29" t="e">
        <f t="shared" si="29"/>
        <v>#VALUE!</v>
      </c>
      <c r="G217" s="29" t="str">
        <f t="shared" si="33"/>
        <v/>
      </c>
      <c r="H217" s="29" t="str">
        <f t="shared" si="34"/>
        <v/>
      </c>
      <c r="I217" s="29" t="e">
        <f t="shared" si="30"/>
        <v>#VALUE!</v>
      </c>
      <c r="J217" s="29">
        <f>SUM($H$18:$H217)</f>
        <v>0</v>
      </c>
    </row>
    <row r="218" spans="1:10" x14ac:dyDescent="0.25">
      <c r="A218" s="23" t="str">
        <f t="shared" si="31"/>
        <v/>
      </c>
      <c r="B218" s="24" t="str">
        <f t="shared" si="27"/>
        <v/>
      </c>
      <c r="C218" s="29" t="str">
        <f t="shared" si="32"/>
        <v/>
      </c>
      <c r="D218" s="29" t="str">
        <f t="shared" si="35"/>
        <v/>
      </c>
      <c r="E218" s="30" t="e">
        <f t="shared" si="28"/>
        <v>#VALUE!</v>
      </c>
      <c r="F218" s="29" t="e">
        <f t="shared" si="29"/>
        <v>#VALUE!</v>
      </c>
      <c r="G218" s="29" t="str">
        <f t="shared" si="33"/>
        <v/>
      </c>
      <c r="H218" s="29" t="str">
        <f t="shared" si="34"/>
        <v/>
      </c>
      <c r="I218" s="29" t="e">
        <f t="shared" si="30"/>
        <v>#VALUE!</v>
      </c>
      <c r="J218" s="29">
        <f>SUM($H$18:$H218)</f>
        <v>0</v>
      </c>
    </row>
    <row r="219" spans="1:10" x14ac:dyDescent="0.25">
      <c r="A219" s="23" t="str">
        <f t="shared" si="31"/>
        <v/>
      </c>
      <c r="B219" s="24" t="str">
        <f t="shared" si="27"/>
        <v/>
      </c>
      <c r="C219" s="29" t="str">
        <f t="shared" si="32"/>
        <v/>
      </c>
      <c r="D219" s="29" t="str">
        <f t="shared" si="35"/>
        <v/>
      </c>
      <c r="E219" s="30" t="e">
        <f t="shared" si="28"/>
        <v>#VALUE!</v>
      </c>
      <c r="F219" s="29" t="e">
        <f t="shared" si="29"/>
        <v>#VALUE!</v>
      </c>
      <c r="G219" s="29" t="str">
        <f t="shared" si="33"/>
        <v/>
      </c>
      <c r="H219" s="29" t="str">
        <f t="shared" si="34"/>
        <v/>
      </c>
      <c r="I219" s="29" t="e">
        <f t="shared" si="30"/>
        <v>#VALUE!</v>
      </c>
      <c r="J219" s="29">
        <f>SUM($H$18:$H219)</f>
        <v>0</v>
      </c>
    </row>
    <row r="220" spans="1:10" x14ac:dyDescent="0.25">
      <c r="A220" s="23" t="str">
        <f t="shared" si="31"/>
        <v/>
      </c>
      <c r="B220" s="24" t="str">
        <f t="shared" si="27"/>
        <v/>
      </c>
      <c r="C220" s="29" t="str">
        <f t="shared" si="32"/>
        <v/>
      </c>
      <c r="D220" s="29" t="str">
        <f t="shared" si="35"/>
        <v/>
      </c>
      <c r="E220" s="30" t="e">
        <f t="shared" si="28"/>
        <v>#VALUE!</v>
      </c>
      <c r="F220" s="29" t="e">
        <f t="shared" si="29"/>
        <v>#VALUE!</v>
      </c>
      <c r="G220" s="29" t="str">
        <f t="shared" si="33"/>
        <v/>
      </c>
      <c r="H220" s="29" t="str">
        <f t="shared" si="34"/>
        <v/>
      </c>
      <c r="I220" s="29" t="e">
        <f t="shared" si="30"/>
        <v>#VALUE!</v>
      </c>
      <c r="J220" s="29">
        <f>SUM($H$18:$H220)</f>
        <v>0</v>
      </c>
    </row>
    <row r="221" spans="1:10" x14ac:dyDescent="0.25">
      <c r="A221" s="23" t="str">
        <f t="shared" si="31"/>
        <v/>
      </c>
      <c r="B221" s="24" t="str">
        <f t="shared" si="27"/>
        <v/>
      </c>
      <c r="C221" s="29" t="str">
        <f t="shared" si="32"/>
        <v/>
      </c>
      <c r="D221" s="29" t="str">
        <f t="shared" si="35"/>
        <v/>
      </c>
      <c r="E221" s="30" t="e">
        <f t="shared" si="28"/>
        <v>#VALUE!</v>
      </c>
      <c r="F221" s="29" t="e">
        <f t="shared" si="29"/>
        <v>#VALUE!</v>
      </c>
      <c r="G221" s="29" t="str">
        <f t="shared" si="33"/>
        <v/>
      </c>
      <c r="H221" s="29" t="str">
        <f t="shared" si="34"/>
        <v/>
      </c>
      <c r="I221" s="29" t="e">
        <f t="shared" si="30"/>
        <v>#VALUE!</v>
      </c>
      <c r="J221" s="29">
        <f>SUM($H$18:$H221)</f>
        <v>0</v>
      </c>
    </row>
    <row r="222" spans="1:10" x14ac:dyDescent="0.25">
      <c r="A222" s="23" t="str">
        <f t="shared" si="31"/>
        <v/>
      </c>
      <c r="B222" s="24" t="str">
        <f t="shared" si="27"/>
        <v/>
      </c>
      <c r="C222" s="29" t="str">
        <f t="shared" si="32"/>
        <v/>
      </c>
      <c r="D222" s="29" t="str">
        <f t="shared" si="35"/>
        <v/>
      </c>
      <c r="E222" s="30" t="e">
        <f t="shared" si="28"/>
        <v>#VALUE!</v>
      </c>
      <c r="F222" s="29" t="e">
        <f t="shared" si="29"/>
        <v>#VALUE!</v>
      </c>
      <c r="G222" s="29" t="str">
        <f t="shared" si="33"/>
        <v/>
      </c>
      <c r="H222" s="29" t="str">
        <f t="shared" si="34"/>
        <v/>
      </c>
      <c r="I222" s="29" t="e">
        <f t="shared" si="30"/>
        <v>#VALUE!</v>
      </c>
      <c r="J222" s="29">
        <f>SUM($H$18:$H222)</f>
        <v>0</v>
      </c>
    </row>
    <row r="223" spans="1:10" x14ac:dyDescent="0.25">
      <c r="A223" s="23" t="str">
        <f t="shared" si="31"/>
        <v/>
      </c>
      <c r="B223" s="24" t="str">
        <f t="shared" si="27"/>
        <v/>
      </c>
      <c r="C223" s="29" t="str">
        <f t="shared" si="32"/>
        <v/>
      </c>
      <c r="D223" s="29" t="str">
        <f t="shared" si="35"/>
        <v/>
      </c>
      <c r="E223" s="30" t="e">
        <f t="shared" si="28"/>
        <v>#VALUE!</v>
      </c>
      <c r="F223" s="29" t="e">
        <f t="shared" si="29"/>
        <v>#VALUE!</v>
      </c>
      <c r="G223" s="29" t="str">
        <f t="shared" si="33"/>
        <v/>
      </c>
      <c r="H223" s="29" t="str">
        <f t="shared" si="34"/>
        <v/>
      </c>
      <c r="I223" s="29" t="e">
        <f t="shared" si="30"/>
        <v>#VALUE!</v>
      </c>
      <c r="J223" s="29">
        <f>SUM($H$18:$H223)</f>
        <v>0</v>
      </c>
    </row>
    <row r="224" spans="1:10" x14ac:dyDescent="0.25">
      <c r="A224" s="23" t="str">
        <f t="shared" si="31"/>
        <v/>
      </c>
      <c r="B224" s="24" t="str">
        <f t="shared" si="27"/>
        <v/>
      </c>
      <c r="C224" s="29" t="str">
        <f t="shared" si="32"/>
        <v/>
      </c>
      <c r="D224" s="29" t="str">
        <f t="shared" si="35"/>
        <v/>
      </c>
      <c r="E224" s="30" t="e">
        <f t="shared" si="28"/>
        <v>#VALUE!</v>
      </c>
      <c r="F224" s="29" t="e">
        <f t="shared" si="29"/>
        <v>#VALUE!</v>
      </c>
      <c r="G224" s="29" t="str">
        <f t="shared" si="33"/>
        <v/>
      </c>
      <c r="H224" s="29" t="str">
        <f t="shared" si="34"/>
        <v/>
      </c>
      <c r="I224" s="29" t="e">
        <f t="shared" si="30"/>
        <v>#VALUE!</v>
      </c>
      <c r="J224" s="29">
        <f>SUM($H$18:$H224)</f>
        <v>0</v>
      </c>
    </row>
    <row r="225" spans="1:10" x14ac:dyDescent="0.25">
      <c r="A225" s="23" t="str">
        <f t="shared" si="31"/>
        <v/>
      </c>
      <c r="B225" s="24" t="str">
        <f t="shared" si="27"/>
        <v/>
      </c>
      <c r="C225" s="29" t="str">
        <f t="shared" si="32"/>
        <v/>
      </c>
      <c r="D225" s="29" t="str">
        <f t="shared" si="35"/>
        <v/>
      </c>
      <c r="E225" s="30" t="e">
        <f t="shared" si="28"/>
        <v>#VALUE!</v>
      </c>
      <c r="F225" s="29" t="e">
        <f t="shared" si="29"/>
        <v>#VALUE!</v>
      </c>
      <c r="G225" s="29" t="str">
        <f t="shared" si="33"/>
        <v/>
      </c>
      <c r="H225" s="29" t="str">
        <f t="shared" si="34"/>
        <v/>
      </c>
      <c r="I225" s="29" t="e">
        <f t="shared" si="30"/>
        <v>#VALUE!</v>
      </c>
      <c r="J225" s="29">
        <f>SUM($H$18:$H225)</f>
        <v>0</v>
      </c>
    </row>
    <row r="226" spans="1:10" x14ac:dyDescent="0.25">
      <c r="A226" s="23" t="str">
        <f t="shared" si="31"/>
        <v/>
      </c>
      <c r="B226" s="24" t="str">
        <f t="shared" si="27"/>
        <v/>
      </c>
      <c r="C226" s="29" t="str">
        <f t="shared" si="32"/>
        <v/>
      </c>
      <c r="D226" s="29" t="str">
        <f t="shared" si="35"/>
        <v/>
      </c>
      <c r="E226" s="30" t="e">
        <f t="shared" si="28"/>
        <v>#VALUE!</v>
      </c>
      <c r="F226" s="29" t="e">
        <f t="shared" si="29"/>
        <v>#VALUE!</v>
      </c>
      <c r="G226" s="29" t="str">
        <f t="shared" si="33"/>
        <v/>
      </c>
      <c r="H226" s="29" t="str">
        <f t="shared" si="34"/>
        <v/>
      </c>
      <c r="I226" s="29" t="e">
        <f t="shared" si="30"/>
        <v>#VALUE!</v>
      </c>
      <c r="J226" s="29">
        <f>SUM($H$18:$H226)</f>
        <v>0</v>
      </c>
    </row>
    <row r="227" spans="1:10" x14ac:dyDescent="0.25">
      <c r="A227" s="23" t="str">
        <f t="shared" si="31"/>
        <v/>
      </c>
      <c r="B227" s="24" t="str">
        <f t="shared" si="27"/>
        <v/>
      </c>
      <c r="C227" s="29" t="str">
        <f t="shared" si="32"/>
        <v/>
      </c>
      <c r="D227" s="29" t="str">
        <f t="shared" si="35"/>
        <v/>
      </c>
      <c r="E227" s="30" t="e">
        <f t="shared" si="28"/>
        <v>#VALUE!</v>
      </c>
      <c r="F227" s="29" t="e">
        <f t="shared" si="29"/>
        <v>#VALUE!</v>
      </c>
      <c r="G227" s="29" t="str">
        <f t="shared" si="33"/>
        <v/>
      </c>
      <c r="H227" s="29" t="str">
        <f t="shared" si="34"/>
        <v/>
      </c>
      <c r="I227" s="29" t="e">
        <f t="shared" si="30"/>
        <v>#VALUE!</v>
      </c>
      <c r="J227" s="29">
        <f>SUM($H$18:$H227)</f>
        <v>0</v>
      </c>
    </row>
    <row r="228" spans="1:10" x14ac:dyDescent="0.25">
      <c r="A228" s="23" t="str">
        <f t="shared" si="31"/>
        <v/>
      </c>
      <c r="B228" s="24" t="str">
        <f t="shared" si="27"/>
        <v/>
      </c>
      <c r="C228" s="29" t="str">
        <f t="shared" si="32"/>
        <v/>
      </c>
      <c r="D228" s="29" t="str">
        <f t="shared" si="35"/>
        <v/>
      </c>
      <c r="E228" s="30" t="e">
        <f t="shared" si="28"/>
        <v>#VALUE!</v>
      </c>
      <c r="F228" s="29" t="e">
        <f t="shared" si="29"/>
        <v>#VALUE!</v>
      </c>
      <c r="G228" s="29" t="str">
        <f t="shared" si="33"/>
        <v/>
      </c>
      <c r="H228" s="29" t="str">
        <f t="shared" si="34"/>
        <v/>
      </c>
      <c r="I228" s="29" t="e">
        <f t="shared" si="30"/>
        <v>#VALUE!</v>
      </c>
      <c r="J228" s="29">
        <f>SUM($H$18:$H228)</f>
        <v>0</v>
      </c>
    </row>
    <row r="229" spans="1:10" x14ac:dyDescent="0.25">
      <c r="A229" s="23" t="str">
        <f t="shared" si="31"/>
        <v/>
      </c>
      <c r="B229" s="24" t="str">
        <f t="shared" si="27"/>
        <v/>
      </c>
      <c r="C229" s="29" t="str">
        <f t="shared" si="32"/>
        <v/>
      </c>
      <c r="D229" s="29" t="str">
        <f t="shared" si="35"/>
        <v/>
      </c>
      <c r="E229" s="30" t="e">
        <f t="shared" si="28"/>
        <v>#VALUE!</v>
      </c>
      <c r="F229" s="29" t="e">
        <f t="shared" si="29"/>
        <v>#VALUE!</v>
      </c>
      <c r="G229" s="29" t="str">
        <f t="shared" si="33"/>
        <v/>
      </c>
      <c r="H229" s="29" t="str">
        <f t="shared" si="34"/>
        <v/>
      </c>
      <c r="I229" s="29" t="e">
        <f t="shared" si="30"/>
        <v>#VALUE!</v>
      </c>
      <c r="J229" s="29">
        <f>SUM($H$18:$H229)</f>
        <v>0</v>
      </c>
    </row>
    <row r="230" spans="1:10" x14ac:dyDescent="0.25">
      <c r="A230" s="23" t="str">
        <f t="shared" si="31"/>
        <v/>
      </c>
      <c r="B230" s="24" t="str">
        <f t="shared" si="27"/>
        <v/>
      </c>
      <c r="C230" s="29" t="str">
        <f t="shared" si="32"/>
        <v/>
      </c>
      <c r="D230" s="29" t="str">
        <f t="shared" si="35"/>
        <v/>
      </c>
      <c r="E230" s="30" t="e">
        <f t="shared" si="28"/>
        <v>#VALUE!</v>
      </c>
      <c r="F230" s="29" t="e">
        <f t="shared" si="29"/>
        <v>#VALUE!</v>
      </c>
      <c r="G230" s="29" t="str">
        <f t="shared" si="33"/>
        <v/>
      </c>
      <c r="H230" s="29" t="str">
        <f t="shared" si="34"/>
        <v/>
      </c>
      <c r="I230" s="29" t="e">
        <f t="shared" si="30"/>
        <v>#VALUE!</v>
      </c>
      <c r="J230" s="29">
        <f>SUM($H$18:$H230)</f>
        <v>0</v>
      </c>
    </row>
    <row r="231" spans="1:10" x14ac:dyDescent="0.25">
      <c r="A231" s="23" t="str">
        <f t="shared" si="31"/>
        <v/>
      </c>
      <c r="B231" s="24" t="str">
        <f t="shared" si="27"/>
        <v/>
      </c>
      <c r="C231" s="29" t="str">
        <f t="shared" si="32"/>
        <v/>
      </c>
      <c r="D231" s="29" t="str">
        <f t="shared" si="35"/>
        <v/>
      </c>
      <c r="E231" s="30" t="e">
        <f t="shared" si="28"/>
        <v>#VALUE!</v>
      </c>
      <c r="F231" s="29" t="e">
        <f t="shared" si="29"/>
        <v>#VALUE!</v>
      </c>
      <c r="G231" s="29" t="str">
        <f t="shared" si="33"/>
        <v/>
      </c>
      <c r="H231" s="29" t="str">
        <f t="shared" si="34"/>
        <v/>
      </c>
      <c r="I231" s="29" t="e">
        <f t="shared" si="30"/>
        <v>#VALUE!</v>
      </c>
      <c r="J231" s="29">
        <f>SUM($H$18:$H231)</f>
        <v>0</v>
      </c>
    </row>
    <row r="232" spans="1:10" x14ac:dyDescent="0.25">
      <c r="A232" s="23" t="str">
        <f t="shared" si="31"/>
        <v/>
      </c>
      <c r="B232" s="24" t="str">
        <f t="shared" si="27"/>
        <v/>
      </c>
      <c r="C232" s="29" t="str">
        <f t="shared" si="32"/>
        <v/>
      </c>
      <c r="D232" s="29" t="str">
        <f t="shared" si="35"/>
        <v/>
      </c>
      <c r="E232" s="30" t="e">
        <f t="shared" si="28"/>
        <v>#VALUE!</v>
      </c>
      <c r="F232" s="29" t="e">
        <f t="shared" si="29"/>
        <v>#VALUE!</v>
      </c>
      <c r="G232" s="29" t="str">
        <f t="shared" si="33"/>
        <v/>
      </c>
      <c r="H232" s="29" t="str">
        <f t="shared" si="34"/>
        <v/>
      </c>
      <c r="I232" s="29" t="e">
        <f t="shared" si="30"/>
        <v>#VALUE!</v>
      </c>
      <c r="J232" s="29">
        <f>SUM($H$18:$H232)</f>
        <v>0</v>
      </c>
    </row>
    <row r="233" spans="1:10" x14ac:dyDescent="0.25">
      <c r="A233" s="23" t="str">
        <f t="shared" si="31"/>
        <v/>
      </c>
      <c r="B233" s="24" t="str">
        <f t="shared" si="27"/>
        <v/>
      </c>
      <c r="C233" s="29" t="str">
        <f t="shared" si="32"/>
        <v/>
      </c>
      <c r="D233" s="29" t="str">
        <f t="shared" si="35"/>
        <v/>
      </c>
      <c r="E233" s="30" t="e">
        <f t="shared" si="28"/>
        <v>#VALUE!</v>
      </c>
      <c r="F233" s="29" t="e">
        <f t="shared" si="29"/>
        <v>#VALUE!</v>
      </c>
      <c r="G233" s="29" t="str">
        <f t="shared" si="33"/>
        <v/>
      </c>
      <c r="H233" s="29" t="str">
        <f t="shared" si="34"/>
        <v/>
      </c>
      <c r="I233" s="29" t="e">
        <f t="shared" si="30"/>
        <v>#VALUE!</v>
      </c>
      <c r="J233" s="29">
        <f>SUM($H$18:$H233)</f>
        <v>0</v>
      </c>
    </row>
    <row r="234" spans="1:10" x14ac:dyDescent="0.25">
      <c r="A234" s="23" t="str">
        <f t="shared" si="31"/>
        <v/>
      </c>
      <c r="B234" s="24" t="str">
        <f t="shared" si="27"/>
        <v/>
      </c>
      <c r="C234" s="29" t="str">
        <f t="shared" si="32"/>
        <v/>
      </c>
      <c r="D234" s="29" t="str">
        <f t="shared" si="35"/>
        <v/>
      </c>
      <c r="E234" s="30" t="e">
        <f t="shared" si="28"/>
        <v>#VALUE!</v>
      </c>
      <c r="F234" s="29" t="e">
        <f t="shared" si="29"/>
        <v>#VALUE!</v>
      </c>
      <c r="G234" s="29" t="str">
        <f t="shared" si="33"/>
        <v/>
      </c>
      <c r="H234" s="29" t="str">
        <f t="shared" si="34"/>
        <v/>
      </c>
      <c r="I234" s="29" t="e">
        <f t="shared" si="30"/>
        <v>#VALUE!</v>
      </c>
      <c r="J234" s="29">
        <f>SUM($H$18:$H234)</f>
        <v>0</v>
      </c>
    </row>
    <row r="235" spans="1:10" x14ac:dyDescent="0.25">
      <c r="A235" s="23" t="str">
        <f t="shared" si="31"/>
        <v/>
      </c>
      <c r="B235" s="24" t="str">
        <f t="shared" si="27"/>
        <v/>
      </c>
      <c r="C235" s="29" t="str">
        <f t="shared" si="32"/>
        <v/>
      </c>
      <c r="D235" s="29" t="str">
        <f t="shared" si="35"/>
        <v/>
      </c>
      <c r="E235" s="30" t="e">
        <f t="shared" si="28"/>
        <v>#VALUE!</v>
      </c>
      <c r="F235" s="29" t="e">
        <f t="shared" si="29"/>
        <v>#VALUE!</v>
      </c>
      <c r="G235" s="29" t="str">
        <f t="shared" si="33"/>
        <v/>
      </c>
      <c r="H235" s="29" t="str">
        <f t="shared" si="34"/>
        <v/>
      </c>
      <c r="I235" s="29" t="e">
        <f t="shared" si="30"/>
        <v>#VALUE!</v>
      </c>
      <c r="J235" s="29">
        <f>SUM($H$18:$H235)</f>
        <v>0</v>
      </c>
    </row>
    <row r="236" spans="1:10" x14ac:dyDescent="0.25">
      <c r="A236" s="23" t="str">
        <f t="shared" si="31"/>
        <v/>
      </c>
      <c r="B236" s="24" t="str">
        <f t="shared" si="27"/>
        <v/>
      </c>
      <c r="C236" s="29" t="str">
        <f t="shared" si="32"/>
        <v/>
      </c>
      <c r="D236" s="29" t="str">
        <f t="shared" si="35"/>
        <v/>
      </c>
      <c r="E236" s="30" t="e">
        <f t="shared" si="28"/>
        <v>#VALUE!</v>
      </c>
      <c r="F236" s="29" t="e">
        <f t="shared" si="29"/>
        <v>#VALUE!</v>
      </c>
      <c r="G236" s="29" t="str">
        <f t="shared" si="33"/>
        <v/>
      </c>
      <c r="H236" s="29" t="str">
        <f t="shared" si="34"/>
        <v/>
      </c>
      <c r="I236" s="29" t="e">
        <f t="shared" si="30"/>
        <v>#VALUE!</v>
      </c>
      <c r="J236" s="29">
        <f>SUM($H$18:$H236)</f>
        <v>0</v>
      </c>
    </row>
    <row r="237" spans="1:10" x14ac:dyDescent="0.25">
      <c r="A237" s="23" t="str">
        <f t="shared" si="31"/>
        <v/>
      </c>
      <c r="B237" s="24" t="str">
        <f t="shared" si="27"/>
        <v/>
      </c>
      <c r="C237" s="29" t="str">
        <f t="shared" si="32"/>
        <v/>
      </c>
      <c r="D237" s="29" t="str">
        <f t="shared" si="35"/>
        <v/>
      </c>
      <c r="E237" s="30" t="e">
        <f t="shared" si="28"/>
        <v>#VALUE!</v>
      </c>
      <c r="F237" s="29" t="e">
        <f t="shared" si="29"/>
        <v>#VALUE!</v>
      </c>
      <c r="G237" s="29" t="str">
        <f t="shared" si="33"/>
        <v/>
      </c>
      <c r="H237" s="29" t="str">
        <f t="shared" si="34"/>
        <v/>
      </c>
      <c r="I237" s="29" t="e">
        <f t="shared" si="30"/>
        <v>#VALUE!</v>
      </c>
      <c r="J237" s="29">
        <f>SUM($H$18:$H237)</f>
        <v>0</v>
      </c>
    </row>
    <row r="238" spans="1:10" x14ac:dyDescent="0.25">
      <c r="A238" s="23" t="str">
        <f t="shared" si="31"/>
        <v/>
      </c>
      <c r="B238" s="24" t="str">
        <f t="shared" si="27"/>
        <v/>
      </c>
      <c r="C238" s="29" t="str">
        <f t="shared" si="32"/>
        <v/>
      </c>
      <c r="D238" s="29" t="str">
        <f t="shared" si="35"/>
        <v/>
      </c>
      <c r="E238" s="30" t="e">
        <f t="shared" si="28"/>
        <v>#VALUE!</v>
      </c>
      <c r="F238" s="29" t="e">
        <f t="shared" si="29"/>
        <v>#VALUE!</v>
      </c>
      <c r="G238" s="29" t="str">
        <f t="shared" si="33"/>
        <v/>
      </c>
      <c r="H238" s="29" t="str">
        <f t="shared" si="34"/>
        <v/>
      </c>
      <c r="I238" s="29" t="e">
        <f t="shared" si="30"/>
        <v>#VALUE!</v>
      </c>
      <c r="J238" s="29">
        <f>SUM($H$18:$H238)</f>
        <v>0</v>
      </c>
    </row>
    <row r="239" spans="1:10" x14ac:dyDescent="0.25">
      <c r="A239" s="23" t="str">
        <f t="shared" si="31"/>
        <v/>
      </c>
      <c r="B239" s="24" t="str">
        <f t="shared" si="27"/>
        <v/>
      </c>
      <c r="C239" s="29" t="str">
        <f t="shared" si="32"/>
        <v/>
      </c>
      <c r="D239" s="29" t="str">
        <f t="shared" si="35"/>
        <v/>
      </c>
      <c r="E239" s="30" t="e">
        <f t="shared" si="28"/>
        <v>#VALUE!</v>
      </c>
      <c r="F239" s="29" t="e">
        <f t="shared" si="29"/>
        <v>#VALUE!</v>
      </c>
      <c r="G239" s="29" t="str">
        <f t="shared" si="33"/>
        <v/>
      </c>
      <c r="H239" s="29" t="str">
        <f t="shared" si="34"/>
        <v/>
      </c>
      <c r="I239" s="29" t="e">
        <f t="shared" si="30"/>
        <v>#VALUE!</v>
      </c>
      <c r="J239" s="29">
        <f>SUM($H$18:$H239)</f>
        <v>0</v>
      </c>
    </row>
    <row r="240" spans="1:10" x14ac:dyDescent="0.25">
      <c r="A240" s="23" t="str">
        <f t="shared" si="31"/>
        <v/>
      </c>
      <c r="B240" s="24" t="str">
        <f t="shared" si="27"/>
        <v/>
      </c>
      <c r="C240" s="29" t="str">
        <f t="shared" si="32"/>
        <v/>
      </c>
      <c r="D240" s="29" t="str">
        <f t="shared" si="35"/>
        <v/>
      </c>
      <c r="E240" s="30" t="e">
        <f t="shared" si="28"/>
        <v>#VALUE!</v>
      </c>
      <c r="F240" s="29" t="e">
        <f t="shared" si="29"/>
        <v>#VALUE!</v>
      </c>
      <c r="G240" s="29" t="str">
        <f t="shared" si="33"/>
        <v/>
      </c>
      <c r="H240" s="29" t="str">
        <f t="shared" si="34"/>
        <v/>
      </c>
      <c r="I240" s="29" t="e">
        <f t="shared" si="30"/>
        <v>#VALUE!</v>
      </c>
      <c r="J240" s="29">
        <f>SUM($H$18:$H240)</f>
        <v>0</v>
      </c>
    </row>
    <row r="241" spans="1:10" x14ac:dyDescent="0.25">
      <c r="A241" s="23" t="str">
        <f t="shared" si="31"/>
        <v/>
      </c>
      <c r="B241" s="24" t="str">
        <f t="shared" si="27"/>
        <v/>
      </c>
      <c r="C241" s="29" t="str">
        <f t="shared" si="32"/>
        <v/>
      </c>
      <c r="D241" s="29" t="str">
        <f t="shared" si="35"/>
        <v/>
      </c>
      <c r="E241" s="30" t="e">
        <f t="shared" si="28"/>
        <v>#VALUE!</v>
      </c>
      <c r="F241" s="29" t="e">
        <f t="shared" si="29"/>
        <v>#VALUE!</v>
      </c>
      <c r="G241" s="29" t="str">
        <f t="shared" si="33"/>
        <v/>
      </c>
      <c r="H241" s="29" t="str">
        <f t="shared" si="34"/>
        <v/>
      </c>
      <c r="I241" s="29" t="e">
        <f t="shared" si="30"/>
        <v>#VALUE!</v>
      </c>
      <c r="J241" s="29">
        <f>SUM($H$18:$H241)</f>
        <v>0</v>
      </c>
    </row>
    <row r="242" spans="1:10" x14ac:dyDescent="0.25">
      <c r="A242" s="23" t="str">
        <f t="shared" si="31"/>
        <v/>
      </c>
      <c r="B242" s="24" t="str">
        <f t="shared" si="27"/>
        <v/>
      </c>
      <c r="C242" s="29" t="str">
        <f t="shared" si="32"/>
        <v/>
      </c>
      <c r="D242" s="29" t="str">
        <f t="shared" si="35"/>
        <v/>
      </c>
      <c r="E242" s="30" t="e">
        <f t="shared" si="28"/>
        <v>#VALUE!</v>
      </c>
      <c r="F242" s="29" t="e">
        <f t="shared" si="29"/>
        <v>#VALUE!</v>
      </c>
      <c r="G242" s="29" t="str">
        <f t="shared" si="33"/>
        <v/>
      </c>
      <c r="H242" s="29" t="str">
        <f t="shared" si="34"/>
        <v/>
      </c>
      <c r="I242" s="29" t="e">
        <f t="shared" si="30"/>
        <v>#VALUE!</v>
      </c>
      <c r="J242" s="29">
        <f>SUM($H$18:$H242)</f>
        <v>0</v>
      </c>
    </row>
    <row r="243" spans="1:10" x14ac:dyDescent="0.25">
      <c r="A243" s="23" t="str">
        <f t="shared" si="31"/>
        <v/>
      </c>
      <c r="B243" s="24" t="str">
        <f t="shared" si="27"/>
        <v/>
      </c>
      <c r="C243" s="29" t="str">
        <f t="shared" si="32"/>
        <v/>
      </c>
      <c r="D243" s="29" t="str">
        <f t="shared" si="35"/>
        <v/>
      </c>
      <c r="E243" s="30" t="e">
        <f t="shared" si="28"/>
        <v>#VALUE!</v>
      </c>
      <c r="F243" s="29" t="e">
        <f t="shared" si="29"/>
        <v>#VALUE!</v>
      </c>
      <c r="G243" s="29" t="str">
        <f t="shared" si="33"/>
        <v/>
      </c>
      <c r="H243" s="29" t="str">
        <f t="shared" si="34"/>
        <v/>
      </c>
      <c r="I243" s="29" t="e">
        <f t="shared" si="30"/>
        <v>#VALUE!</v>
      </c>
      <c r="J243" s="29">
        <f>SUM($H$18:$H243)</f>
        <v>0</v>
      </c>
    </row>
    <row r="244" spans="1:10" x14ac:dyDescent="0.25">
      <c r="A244" s="23" t="str">
        <f t="shared" si="31"/>
        <v/>
      </c>
      <c r="B244" s="24" t="str">
        <f t="shared" si="27"/>
        <v/>
      </c>
      <c r="C244" s="29" t="str">
        <f t="shared" si="32"/>
        <v/>
      </c>
      <c r="D244" s="29" t="str">
        <f t="shared" si="35"/>
        <v/>
      </c>
      <c r="E244" s="30" t="e">
        <f t="shared" si="28"/>
        <v>#VALUE!</v>
      </c>
      <c r="F244" s="29" t="e">
        <f t="shared" si="29"/>
        <v>#VALUE!</v>
      </c>
      <c r="G244" s="29" t="str">
        <f t="shared" si="33"/>
        <v/>
      </c>
      <c r="H244" s="29" t="str">
        <f t="shared" si="34"/>
        <v/>
      </c>
      <c r="I244" s="29" t="e">
        <f t="shared" si="30"/>
        <v>#VALUE!</v>
      </c>
      <c r="J244" s="29">
        <f>SUM($H$18:$H244)</f>
        <v>0</v>
      </c>
    </row>
    <row r="245" spans="1:10" x14ac:dyDescent="0.25">
      <c r="A245" s="23" t="str">
        <f t="shared" si="31"/>
        <v/>
      </c>
      <c r="B245" s="24" t="str">
        <f t="shared" si="27"/>
        <v/>
      </c>
      <c r="C245" s="29" t="str">
        <f t="shared" si="32"/>
        <v/>
      </c>
      <c r="D245" s="29" t="str">
        <f t="shared" si="35"/>
        <v/>
      </c>
      <c r="E245" s="30" t="e">
        <f t="shared" si="28"/>
        <v>#VALUE!</v>
      </c>
      <c r="F245" s="29" t="e">
        <f t="shared" si="29"/>
        <v>#VALUE!</v>
      </c>
      <c r="G245" s="29" t="str">
        <f t="shared" si="33"/>
        <v/>
      </c>
      <c r="H245" s="29" t="str">
        <f t="shared" si="34"/>
        <v/>
      </c>
      <c r="I245" s="29" t="e">
        <f t="shared" si="30"/>
        <v>#VALUE!</v>
      </c>
      <c r="J245" s="29">
        <f>SUM($H$18:$H245)</f>
        <v>0</v>
      </c>
    </row>
    <row r="246" spans="1:10" x14ac:dyDescent="0.25">
      <c r="A246" s="23" t="str">
        <f t="shared" si="31"/>
        <v/>
      </c>
      <c r="B246" s="24" t="str">
        <f t="shared" si="27"/>
        <v/>
      </c>
      <c r="C246" s="29" t="str">
        <f t="shared" si="32"/>
        <v/>
      </c>
      <c r="D246" s="29" t="str">
        <f t="shared" si="35"/>
        <v/>
      </c>
      <c r="E246" s="30" t="e">
        <f t="shared" si="28"/>
        <v>#VALUE!</v>
      </c>
      <c r="F246" s="29" t="e">
        <f t="shared" si="29"/>
        <v>#VALUE!</v>
      </c>
      <c r="G246" s="29" t="str">
        <f t="shared" si="33"/>
        <v/>
      </c>
      <c r="H246" s="29" t="str">
        <f t="shared" si="34"/>
        <v/>
      </c>
      <c r="I246" s="29" t="e">
        <f t="shared" si="30"/>
        <v>#VALUE!</v>
      </c>
      <c r="J246" s="29">
        <f>SUM($H$18:$H246)</f>
        <v>0</v>
      </c>
    </row>
    <row r="247" spans="1:10" x14ac:dyDescent="0.25">
      <c r="A247" s="23" t="str">
        <f t="shared" si="31"/>
        <v/>
      </c>
      <c r="B247" s="24" t="str">
        <f t="shared" si="27"/>
        <v/>
      </c>
      <c r="C247" s="29" t="str">
        <f t="shared" si="32"/>
        <v/>
      </c>
      <c r="D247" s="29" t="str">
        <f t="shared" si="35"/>
        <v/>
      </c>
      <c r="E247" s="30" t="e">
        <f t="shared" si="28"/>
        <v>#VALUE!</v>
      </c>
      <c r="F247" s="29" t="e">
        <f t="shared" si="29"/>
        <v>#VALUE!</v>
      </c>
      <c r="G247" s="29" t="str">
        <f t="shared" si="33"/>
        <v/>
      </c>
      <c r="H247" s="29" t="str">
        <f t="shared" si="34"/>
        <v/>
      </c>
      <c r="I247" s="29" t="e">
        <f t="shared" si="30"/>
        <v>#VALUE!</v>
      </c>
      <c r="J247" s="29">
        <f>SUM($H$18:$H247)</f>
        <v>0</v>
      </c>
    </row>
    <row r="248" spans="1:10" x14ac:dyDescent="0.25">
      <c r="A248" s="23" t="str">
        <f t="shared" si="31"/>
        <v/>
      </c>
      <c r="B248" s="24" t="str">
        <f t="shared" si="27"/>
        <v/>
      </c>
      <c r="C248" s="29" t="str">
        <f t="shared" si="32"/>
        <v/>
      </c>
      <c r="D248" s="29" t="str">
        <f t="shared" si="35"/>
        <v/>
      </c>
      <c r="E248" s="30" t="e">
        <f t="shared" si="28"/>
        <v>#VALUE!</v>
      </c>
      <c r="F248" s="29" t="e">
        <f t="shared" si="29"/>
        <v>#VALUE!</v>
      </c>
      <c r="G248" s="29" t="str">
        <f t="shared" si="33"/>
        <v/>
      </c>
      <c r="H248" s="29" t="str">
        <f t="shared" si="34"/>
        <v/>
      </c>
      <c r="I248" s="29" t="e">
        <f t="shared" si="30"/>
        <v>#VALUE!</v>
      </c>
      <c r="J248" s="29">
        <f>SUM($H$18:$H248)</f>
        <v>0</v>
      </c>
    </row>
    <row r="249" spans="1:10" x14ac:dyDescent="0.25">
      <c r="A249" s="23" t="str">
        <f t="shared" si="31"/>
        <v/>
      </c>
      <c r="B249" s="24" t="str">
        <f t="shared" si="27"/>
        <v/>
      </c>
      <c r="C249" s="29" t="str">
        <f t="shared" si="32"/>
        <v/>
      </c>
      <c r="D249" s="29" t="str">
        <f t="shared" si="35"/>
        <v/>
      </c>
      <c r="E249" s="30" t="e">
        <f t="shared" si="28"/>
        <v>#VALUE!</v>
      </c>
      <c r="F249" s="29" t="e">
        <f t="shared" si="29"/>
        <v>#VALUE!</v>
      </c>
      <c r="G249" s="29" t="str">
        <f t="shared" si="33"/>
        <v/>
      </c>
      <c r="H249" s="29" t="str">
        <f t="shared" si="34"/>
        <v/>
      </c>
      <c r="I249" s="29" t="e">
        <f t="shared" si="30"/>
        <v>#VALUE!</v>
      </c>
      <c r="J249" s="29">
        <f>SUM($H$18:$H249)</f>
        <v>0</v>
      </c>
    </row>
    <row r="250" spans="1:10" x14ac:dyDescent="0.25">
      <c r="A250" s="23" t="str">
        <f t="shared" si="31"/>
        <v/>
      </c>
      <c r="B250" s="24" t="str">
        <f t="shared" si="27"/>
        <v/>
      </c>
      <c r="C250" s="29" t="str">
        <f t="shared" si="32"/>
        <v/>
      </c>
      <c r="D250" s="29" t="str">
        <f t="shared" si="35"/>
        <v/>
      </c>
      <c r="E250" s="30" t="e">
        <f t="shared" si="28"/>
        <v>#VALUE!</v>
      </c>
      <c r="F250" s="29" t="e">
        <f t="shared" si="29"/>
        <v>#VALUE!</v>
      </c>
      <c r="G250" s="29" t="str">
        <f t="shared" si="33"/>
        <v/>
      </c>
      <c r="H250" s="29" t="str">
        <f t="shared" si="34"/>
        <v/>
      </c>
      <c r="I250" s="29" t="e">
        <f t="shared" si="30"/>
        <v>#VALUE!</v>
      </c>
      <c r="J250" s="29">
        <f>SUM($H$18:$H250)</f>
        <v>0</v>
      </c>
    </row>
    <row r="251" spans="1:10" x14ac:dyDescent="0.25">
      <c r="A251" s="23" t="str">
        <f t="shared" si="31"/>
        <v/>
      </c>
      <c r="B251" s="24" t="str">
        <f t="shared" si="27"/>
        <v/>
      </c>
      <c r="C251" s="29" t="str">
        <f t="shared" si="32"/>
        <v/>
      </c>
      <c r="D251" s="29" t="str">
        <f t="shared" si="35"/>
        <v/>
      </c>
      <c r="E251" s="30" t="e">
        <f t="shared" si="28"/>
        <v>#VALUE!</v>
      </c>
      <c r="F251" s="29" t="e">
        <f t="shared" si="29"/>
        <v>#VALUE!</v>
      </c>
      <c r="G251" s="29" t="str">
        <f t="shared" si="33"/>
        <v/>
      </c>
      <c r="H251" s="29" t="str">
        <f t="shared" si="34"/>
        <v/>
      </c>
      <c r="I251" s="29" t="e">
        <f t="shared" si="30"/>
        <v>#VALUE!</v>
      </c>
      <c r="J251" s="29">
        <f>SUM($H$18:$H251)</f>
        <v>0</v>
      </c>
    </row>
    <row r="252" spans="1:10" x14ac:dyDescent="0.25">
      <c r="A252" s="23" t="str">
        <f t="shared" si="31"/>
        <v/>
      </c>
      <c r="B252" s="24" t="str">
        <f t="shared" si="27"/>
        <v/>
      </c>
      <c r="C252" s="29" t="str">
        <f t="shared" si="32"/>
        <v/>
      </c>
      <c r="D252" s="29" t="str">
        <f t="shared" si="35"/>
        <v/>
      </c>
      <c r="E252" s="30" t="e">
        <f t="shared" si="28"/>
        <v>#VALUE!</v>
      </c>
      <c r="F252" s="29" t="e">
        <f t="shared" si="29"/>
        <v>#VALUE!</v>
      </c>
      <c r="G252" s="29" t="str">
        <f t="shared" si="33"/>
        <v/>
      </c>
      <c r="H252" s="29" t="str">
        <f t="shared" si="34"/>
        <v/>
      </c>
      <c r="I252" s="29" t="e">
        <f t="shared" si="30"/>
        <v>#VALUE!</v>
      </c>
      <c r="J252" s="29">
        <f>SUM($H$18:$H252)</f>
        <v>0</v>
      </c>
    </row>
    <row r="253" spans="1:10" x14ac:dyDescent="0.25">
      <c r="A253" s="23" t="str">
        <f t="shared" si="31"/>
        <v/>
      </c>
      <c r="B253" s="24" t="str">
        <f t="shared" si="27"/>
        <v/>
      </c>
      <c r="C253" s="29" t="str">
        <f t="shared" si="32"/>
        <v/>
      </c>
      <c r="D253" s="29" t="str">
        <f t="shared" si="35"/>
        <v/>
      </c>
      <c r="E253" s="30" t="e">
        <f t="shared" si="28"/>
        <v>#VALUE!</v>
      </c>
      <c r="F253" s="29" t="e">
        <f t="shared" si="29"/>
        <v>#VALUE!</v>
      </c>
      <c r="G253" s="29" t="str">
        <f t="shared" si="33"/>
        <v/>
      </c>
      <c r="H253" s="29" t="str">
        <f t="shared" si="34"/>
        <v/>
      </c>
      <c r="I253" s="29" t="e">
        <f t="shared" si="30"/>
        <v>#VALUE!</v>
      </c>
      <c r="J253" s="29">
        <f>SUM($H$18:$H253)</f>
        <v>0</v>
      </c>
    </row>
    <row r="254" spans="1:10" x14ac:dyDescent="0.25">
      <c r="A254" s="23" t="str">
        <f t="shared" si="31"/>
        <v/>
      </c>
      <c r="B254" s="24" t="str">
        <f t="shared" si="27"/>
        <v/>
      </c>
      <c r="C254" s="29" t="str">
        <f t="shared" si="32"/>
        <v/>
      </c>
      <c r="D254" s="29" t="str">
        <f t="shared" si="35"/>
        <v/>
      </c>
      <c r="E254" s="30" t="e">
        <f t="shared" si="28"/>
        <v>#VALUE!</v>
      </c>
      <c r="F254" s="29" t="e">
        <f t="shared" si="29"/>
        <v>#VALUE!</v>
      </c>
      <c r="G254" s="29" t="str">
        <f t="shared" si="33"/>
        <v/>
      </c>
      <c r="H254" s="29" t="str">
        <f t="shared" si="34"/>
        <v/>
      </c>
      <c r="I254" s="29" t="e">
        <f t="shared" si="30"/>
        <v>#VALUE!</v>
      </c>
      <c r="J254" s="29">
        <f>SUM($H$18:$H254)</f>
        <v>0</v>
      </c>
    </row>
    <row r="255" spans="1:10" x14ac:dyDescent="0.25">
      <c r="A255" s="23" t="str">
        <f t="shared" si="31"/>
        <v/>
      </c>
      <c r="B255" s="24" t="str">
        <f t="shared" si="27"/>
        <v/>
      </c>
      <c r="C255" s="29" t="str">
        <f t="shared" si="32"/>
        <v/>
      </c>
      <c r="D255" s="29" t="str">
        <f t="shared" si="35"/>
        <v/>
      </c>
      <c r="E255" s="30" t="e">
        <f t="shared" si="28"/>
        <v>#VALUE!</v>
      </c>
      <c r="F255" s="29" t="e">
        <f t="shared" si="29"/>
        <v>#VALUE!</v>
      </c>
      <c r="G255" s="29" t="str">
        <f t="shared" si="33"/>
        <v/>
      </c>
      <c r="H255" s="29" t="str">
        <f t="shared" si="34"/>
        <v/>
      </c>
      <c r="I255" s="29" t="e">
        <f t="shared" si="30"/>
        <v>#VALUE!</v>
      </c>
      <c r="J255" s="29">
        <f>SUM($H$18:$H255)</f>
        <v>0</v>
      </c>
    </row>
    <row r="256" spans="1:10" x14ac:dyDescent="0.25">
      <c r="A256" s="23" t="str">
        <f t="shared" si="31"/>
        <v/>
      </c>
      <c r="B256" s="24" t="str">
        <f t="shared" si="27"/>
        <v/>
      </c>
      <c r="C256" s="29" t="str">
        <f t="shared" si="32"/>
        <v/>
      </c>
      <c r="D256" s="29" t="str">
        <f t="shared" si="35"/>
        <v/>
      </c>
      <c r="E256" s="30" t="e">
        <f t="shared" si="28"/>
        <v>#VALUE!</v>
      </c>
      <c r="F256" s="29" t="e">
        <f t="shared" si="29"/>
        <v>#VALUE!</v>
      </c>
      <c r="G256" s="29" t="str">
        <f t="shared" si="33"/>
        <v/>
      </c>
      <c r="H256" s="29" t="str">
        <f t="shared" si="34"/>
        <v/>
      </c>
      <c r="I256" s="29" t="e">
        <f t="shared" si="30"/>
        <v>#VALUE!</v>
      </c>
      <c r="J256" s="29">
        <f>SUM($H$18:$H256)</f>
        <v>0</v>
      </c>
    </row>
    <row r="257" spans="1:10" x14ac:dyDescent="0.25">
      <c r="A257" s="23" t="str">
        <f t="shared" si="31"/>
        <v/>
      </c>
      <c r="B257" s="24" t="str">
        <f t="shared" si="27"/>
        <v/>
      </c>
      <c r="C257" s="29" t="str">
        <f t="shared" si="32"/>
        <v/>
      </c>
      <c r="D257" s="29" t="str">
        <f t="shared" si="35"/>
        <v/>
      </c>
      <c r="E257" s="30" t="e">
        <f t="shared" si="28"/>
        <v>#VALUE!</v>
      </c>
      <c r="F257" s="29" t="e">
        <f t="shared" si="29"/>
        <v>#VALUE!</v>
      </c>
      <c r="G257" s="29" t="str">
        <f t="shared" si="33"/>
        <v/>
      </c>
      <c r="H257" s="29" t="str">
        <f t="shared" si="34"/>
        <v/>
      </c>
      <c r="I257" s="29" t="e">
        <f t="shared" si="30"/>
        <v>#VALUE!</v>
      </c>
      <c r="J257" s="29">
        <f>SUM($H$18:$H257)</f>
        <v>0</v>
      </c>
    </row>
    <row r="258" spans="1:10" x14ac:dyDescent="0.25">
      <c r="A258" s="23" t="str">
        <f t="shared" si="31"/>
        <v/>
      </c>
      <c r="B258" s="24" t="str">
        <f t="shared" si="27"/>
        <v/>
      </c>
      <c r="C258" s="29" t="str">
        <f t="shared" si="32"/>
        <v/>
      </c>
      <c r="D258" s="29" t="str">
        <f t="shared" si="35"/>
        <v/>
      </c>
      <c r="E258" s="30" t="e">
        <f t="shared" si="28"/>
        <v>#VALUE!</v>
      </c>
      <c r="F258" s="29" t="e">
        <f t="shared" si="29"/>
        <v>#VALUE!</v>
      </c>
      <c r="G258" s="29" t="str">
        <f t="shared" si="33"/>
        <v/>
      </c>
      <c r="H258" s="29" t="str">
        <f t="shared" si="34"/>
        <v/>
      </c>
      <c r="I258" s="29" t="e">
        <f t="shared" si="30"/>
        <v>#VALUE!</v>
      </c>
      <c r="J258" s="29">
        <f>SUM($H$18:$H258)</f>
        <v>0</v>
      </c>
    </row>
    <row r="259" spans="1:10" x14ac:dyDescent="0.25">
      <c r="A259" s="23" t="str">
        <f t="shared" si="31"/>
        <v/>
      </c>
      <c r="B259" s="24" t="str">
        <f t="shared" si="27"/>
        <v/>
      </c>
      <c r="C259" s="29" t="str">
        <f t="shared" si="32"/>
        <v/>
      </c>
      <c r="D259" s="29" t="str">
        <f t="shared" si="35"/>
        <v/>
      </c>
      <c r="E259" s="30" t="e">
        <f t="shared" si="28"/>
        <v>#VALUE!</v>
      </c>
      <c r="F259" s="29" t="e">
        <f t="shared" si="29"/>
        <v>#VALUE!</v>
      </c>
      <c r="G259" s="29" t="str">
        <f t="shared" si="33"/>
        <v/>
      </c>
      <c r="H259" s="29" t="str">
        <f t="shared" si="34"/>
        <v/>
      </c>
      <c r="I259" s="29" t="e">
        <f t="shared" si="30"/>
        <v>#VALUE!</v>
      </c>
      <c r="J259" s="29">
        <f>SUM($H$18:$H259)</f>
        <v>0</v>
      </c>
    </row>
    <row r="260" spans="1:10" x14ac:dyDescent="0.25">
      <c r="A260" s="23" t="str">
        <f t="shared" si="31"/>
        <v/>
      </c>
      <c r="B260" s="24" t="str">
        <f t="shared" si="27"/>
        <v/>
      </c>
      <c r="C260" s="29" t="str">
        <f t="shared" si="32"/>
        <v/>
      </c>
      <c r="D260" s="29" t="str">
        <f t="shared" si="35"/>
        <v/>
      </c>
      <c r="E260" s="30" t="e">
        <f t="shared" si="28"/>
        <v>#VALUE!</v>
      </c>
      <c r="F260" s="29" t="e">
        <f t="shared" si="29"/>
        <v>#VALUE!</v>
      </c>
      <c r="G260" s="29" t="str">
        <f t="shared" si="33"/>
        <v/>
      </c>
      <c r="H260" s="29" t="str">
        <f t="shared" si="34"/>
        <v/>
      </c>
      <c r="I260" s="29" t="e">
        <f t="shared" si="30"/>
        <v>#VALUE!</v>
      </c>
      <c r="J260" s="29">
        <f>SUM($H$18:$H260)</f>
        <v>0</v>
      </c>
    </row>
    <row r="261" spans="1:10" x14ac:dyDescent="0.25">
      <c r="A261" s="23" t="str">
        <f t="shared" si="31"/>
        <v/>
      </c>
      <c r="B261" s="24" t="str">
        <f t="shared" si="27"/>
        <v/>
      </c>
      <c r="C261" s="29" t="str">
        <f t="shared" si="32"/>
        <v/>
      </c>
      <c r="D261" s="29" t="str">
        <f t="shared" si="35"/>
        <v/>
      </c>
      <c r="E261" s="30" t="e">
        <f t="shared" si="28"/>
        <v>#VALUE!</v>
      </c>
      <c r="F261" s="29" t="e">
        <f t="shared" si="29"/>
        <v>#VALUE!</v>
      </c>
      <c r="G261" s="29" t="str">
        <f t="shared" si="33"/>
        <v/>
      </c>
      <c r="H261" s="29" t="str">
        <f t="shared" si="34"/>
        <v/>
      </c>
      <c r="I261" s="29" t="e">
        <f t="shared" si="30"/>
        <v>#VALUE!</v>
      </c>
      <c r="J261" s="29">
        <f>SUM($H$18:$H261)</f>
        <v>0</v>
      </c>
    </row>
    <row r="262" spans="1:10" x14ac:dyDescent="0.25">
      <c r="A262" s="23" t="str">
        <f t="shared" si="31"/>
        <v/>
      </c>
      <c r="B262" s="24" t="str">
        <f t="shared" si="27"/>
        <v/>
      </c>
      <c r="C262" s="29" t="str">
        <f t="shared" si="32"/>
        <v/>
      </c>
      <c r="D262" s="29" t="str">
        <f t="shared" si="35"/>
        <v/>
      </c>
      <c r="E262" s="30" t="e">
        <f t="shared" si="28"/>
        <v>#VALUE!</v>
      </c>
      <c r="F262" s="29" t="e">
        <f t="shared" si="29"/>
        <v>#VALUE!</v>
      </c>
      <c r="G262" s="29" t="str">
        <f t="shared" si="33"/>
        <v/>
      </c>
      <c r="H262" s="29" t="str">
        <f t="shared" si="34"/>
        <v/>
      </c>
      <c r="I262" s="29" t="e">
        <f t="shared" si="30"/>
        <v>#VALUE!</v>
      </c>
      <c r="J262" s="29">
        <f>SUM($H$18:$H262)</f>
        <v>0</v>
      </c>
    </row>
    <row r="263" spans="1:10" x14ac:dyDescent="0.25">
      <c r="A263" s="23" t="str">
        <f t="shared" si="31"/>
        <v/>
      </c>
      <c r="B263" s="24" t="str">
        <f t="shared" si="27"/>
        <v/>
      </c>
      <c r="C263" s="29" t="str">
        <f t="shared" si="32"/>
        <v/>
      </c>
      <c r="D263" s="29" t="str">
        <f t="shared" si="35"/>
        <v/>
      </c>
      <c r="E263" s="30" t="e">
        <f t="shared" si="28"/>
        <v>#VALUE!</v>
      </c>
      <c r="F263" s="29" t="e">
        <f t="shared" si="29"/>
        <v>#VALUE!</v>
      </c>
      <c r="G263" s="29" t="str">
        <f t="shared" si="33"/>
        <v/>
      </c>
      <c r="H263" s="29" t="str">
        <f t="shared" si="34"/>
        <v/>
      </c>
      <c r="I263" s="29" t="e">
        <f t="shared" si="30"/>
        <v>#VALUE!</v>
      </c>
      <c r="J263" s="29">
        <f>SUM($H$18:$H263)</f>
        <v>0</v>
      </c>
    </row>
    <row r="264" spans="1:10" x14ac:dyDescent="0.25">
      <c r="A264" s="23" t="str">
        <f t="shared" si="31"/>
        <v/>
      </c>
      <c r="B264" s="24" t="str">
        <f t="shared" si="27"/>
        <v/>
      </c>
      <c r="C264" s="29" t="str">
        <f t="shared" si="32"/>
        <v/>
      </c>
      <c r="D264" s="29" t="str">
        <f t="shared" si="35"/>
        <v/>
      </c>
      <c r="E264" s="30" t="e">
        <f t="shared" si="28"/>
        <v>#VALUE!</v>
      </c>
      <c r="F264" s="29" t="e">
        <f t="shared" si="29"/>
        <v>#VALUE!</v>
      </c>
      <c r="G264" s="29" t="str">
        <f t="shared" si="33"/>
        <v/>
      </c>
      <c r="H264" s="29" t="str">
        <f t="shared" si="34"/>
        <v/>
      </c>
      <c r="I264" s="29" t="e">
        <f t="shared" si="30"/>
        <v>#VALUE!</v>
      </c>
      <c r="J264" s="29">
        <f>SUM($H$18:$H264)</f>
        <v>0</v>
      </c>
    </row>
    <row r="265" spans="1:10" x14ac:dyDescent="0.25">
      <c r="A265" s="23" t="str">
        <f t="shared" si="31"/>
        <v/>
      </c>
      <c r="B265" s="24" t="str">
        <f t="shared" si="27"/>
        <v/>
      </c>
      <c r="C265" s="29" t="str">
        <f t="shared" si="32"/>
        <v/>
      </c>
      <c r="D265" s="29" t="str">
        <f t="shared" si="35"/>
        <v/>
      </c>
      <c r="E265" s="30" t="e">
        <f t="shared" si="28"/>
        <v>#VALUE!</v>
      </c>
      <c r="F265" s="29" t="e">
        <f t="shared" si="29"/>
        <v>#VALUE!</v>
      </c>
      <c r="G265" s="29" t="str">
        <f t="shared" si="33"/>
        <v/>
      </c>
      <c r="H265" s="29" t="str">
        <f t="shared" si="34"/>
        <v/>
      </c>
      <c r="I265" s="29" t="e">
        <f t="shared" si="30"/>
        <v>#VALUE!</v>
      </c>
      <c r="J265" s="29">
        <f>SUM($H$18:$H265)</f>
        <v>0</v>
      </c>
    </row>
    <row r="266" spans="1:10" x14ac:dyDescent="0.25">
      <c r="A266" s="23" t="str">
        <f t="shared" si="31"/>
        <v/>
      </c>
      <c r="B266" s="24" t="str">
        <f t="shared" si="27"/>
        <v/>
      </c>
      <c r="C266" s="29" t="str">
        <f t="shared" si="32"/>
        <v/>
      </c>
      <c r="D266" s="29" t="str">
        <f t="shared" si="35"/>
        <v/>
      </c>
      <c r="E266" s="30" t="e">
        <f t="shared" si="28"/>
        <v>#VALUE!</v>
      </c>
      <c r="F266" s="29" t="e">
        <f t="shared" si="29"/>
        <v>#VALUE!</v>
      </c>
      <c r="G266" s="29" t="str">
        <f t="shared" si="33"/>
        <v/>
      </c>
      <c r="H266" s="29" t="str">
        <f t="shared" si="34"/>
        <v/>
      </c>
      <c r="I266" s="29" t="e">
        <f t="shared" si="30"/>
        <v>#VALUE!</v>
      </c>
      <c r="J266" s="29">
        <f>SUM($H$18:$H266)</f>
        <v>0</v>
      </c>
    </row>
    <row r="267" spans="1:10" x14ac:dyDescent="0.25">
      <c r="A267" s="23" t="str">
        <f t="shared" si="31"/>
        <v/>
      </c>
      <c r="B267" s="24" t="str">
        <f t="shared" si="27"/>
        <v/>
      </c>
      <c r="C267" s="29" t="str">
        <f t="shared" si="32"/>
        <v/>
      </c>
      <c r="D267" s="29" t="str">
        <f t="shared" si="35"/>
        <v/>
      </c>
      <c r="E267" s="30" t="e">
        <f t="shared" si="28"/>
        <v>#VALUE!</v>
      </c>
      <c r="F267" s="29" t="e">
        <f t="shared" si="29"/>
        <v>#VALUE!</v>
      </c>
      <c r="G267" s="29" t="str">
        <f t="shared" si="33"/>
        <v/>
      </c>
      <c r="H267" s="29" t="str">
        <f t="shared" si="34"/>
        <v/>
      </c>
      <c r="I267" s="29" t="e">
        <f t="shared" si="30"/>
        <v>#VALUE!</v>
      </c>
      <c r="J267" s="29">
        <f>SUM($H$18:$H267)</f>
        <v>0</v>
      </c>
    </row>
    <row r="268" spans="1:10" x14ac:dyDescent="0.25">
      <c r="A268" s="23" t="str">
        <f t="shared" si="31"/>
        <v/>
      </c>
      <c r="B268" s="24" t="str">
        <f t="shared" si="27"/>
        <v/>
      </c>
      <c r="C268" s="29" t="str">
        <f t="shared" si="32"/>
        <v/>
      </c>
      <c r="D268" s="29" t="str">
        <f t="shared" si="35"/>
        <v/>
      </c>
      <c r="E268" s="30" t="e">
        <f t="shared" si="28"/>
        <v>#VALUE!</v>
      </c>
      <c r="F268" s="29" t="e">
        <f t="shared" si="29"/>
        <v>#VALUE!</v>
      </c>
      <c r="G268" s="29" t="str">
        <f t="shared" si="33"/>
        <v/>
      </c>
      <c r="H268" s="29" t="str">
        <f t="shared" si="34"/>
        <v/>
      </c>
      <c r="I268" s="29" t="e">
        <f t="shared" si="30"/>
        <v>#VALUE!</v>
      </c>
      <c r="J268" s="29">
        <f>SUM($H$18:$H268)</f>
        <v>0</v>
      </c>
    </row>
    <row r="269" spans="1:10" x14ac:dyDescent="0.25">
      <c r="A269" s="23" t="str">
        <f t="shared" si="31"/>
        <v/>
      </c>
      <c r="B269" s="24" t="str">
        <f t="shared" si="27"/>
        <v/>
      </c>
      <c r="C269" s="29" t="str">
        <f t="shared" si="32"/>
        <v/>
      </c>
      <c r="D269" s="29" t="str">
        <f t="shared" si="35"/>
        <v/>
      </c>
      <c r="E269" s="30" t="e">
        <f t="shared" si="28"/>
        <v>#VALUE!</v>
      </c>
      <c r="F269" s="29" t="e">
        <f t="shared" si="29"/>
        <v>#VALUE!</v>
      </c>
      <c r="G269" s="29" t="str">
        <f t="shared" si="33"/>
        <v/>
      </c>
      <c r="H269" s="29" t="str">
        <f t="shared" si="34"/>
        <v/>
      </c>
      <c r="I269" s="29" t="e">
        <f t="shared" si="30"/>
        <v>#VALUE!</v>
      </c>
      <c r="J269" s="29">
        <f>SUM($H$18:$H269)</f>
        <v>0</v>
      </c>
    </row>
    <row r="270" spans="1:10" x14ac:dyDescent="0.25">
      <c r="A270" s="23" t="str">
        <f t="shared" si="31"/>
        <v/>
      </c>
      <c r="B270" s="24" t="str">
        <f t="shared" si="27"/>
        <v/>
      </c>
      <c r="C270" s="29" t="str">
        <f t="shared" si="32"/>
        <v/>
      </c>
      <c r="D270" s="29" t="str">
        <f t="shared" si="35"/>
        <v/>
      </c>
      <c r="E270" s="30" t="e">
        <f t="shared" si="28"/>
        <v>#VALUE!</v>
      </c>
      <c r="F270" s="29" t="e">
        <f t="shared" si="29"/>
        <v>#VALUE!</v>
      </c>
      <c r="G270" s="29" t="str">
        <f t="shared" si="33"/>
        <v/>
      </c>
      <c r="H270" s="29" t="str">
        <f t="shared" si="34"/>
        <v/>
      </c>
      <c r="I270" s="29" t="e">
        <f t="shared" si="30"/>
        <v>#VALUE!</v>
      </c>
      <c r="J270" s="29">
        <f>SUM($H$18:$H270)</f>
        <v>0</v>
      </c>
    </row>
    <row r="271" spans="1:10" x14ac:dyDescent="0.25">
      <c r="A271" s="23" t="str">
        <f t="shared" si="31"/>
        <v/>
      </c>
      <c r="B271" s="24" t="str">
        <f t="shared" si="27"/>
        <v/>
      </c>
      <c r="C271" s="29" t="str">
        <f t="shared" si="32"/>
        <v/>
      </c>
      <c r="D271" s="29" t="str">
        <f t="shared" si="35"/>
        <v/>
      </c>
      <c r="E271" s="30" t="e">
        <f t="shared" si="28"/>
        <v>#VALUE!</v>
      </c>
      <c r="F271" s="29" t="e">
        <f t="shared" si="29"/>
        <v>#VALUE!</v>
      </c>
      <c r="G271" s="29" t="str">
        <f t="shared" si="33"/>
        <v/>
      </c>
      <c r="H271" s="29" t="str">
        <f t="shared" si="34"/>
        <v/>
      </c>
      <c r="I271" s="29" t="e">
        <f t="shared" si="30"/>
        <v>#VALUE!</v>
      </c>
      <c r="J271" s="29">
        <f>SUM($H$18:$H271)</f>
        <v>0</v>
      </c>
    </row>
    <row r="272" spans="1:10" x14ac:dyDescent="0.25">
      <c r="A272" s="23" t="str">
        <f t="shared" si="31"/>
        <v/>
      </c>
      <c r="B272" s="24" t="str">
        <f t="shared" si="27"/>
        <v/>
      </c>
      <c r="C272" s="29" t="str">
        <f t="shared" si="32"/>
        <v/>
      </c>
      <c r="D272" s="29" t="str">
        <f t="shared" si="35"/>
        <v/>
      </c>
      <c r="E272" s="30" t="e">
        <f t="shared" si="28"/>
        <v>#VALUE!</v>
      </c>
      <c r="F272" s="29" t="e">
        <f t="shared" si="29"/>
        <v>#VALUE!</v>
      </c>
      <c r="G272" s="29" t="str">
        <f t="shared" si="33"/>
        <v/>
      </c>
      <c r="H272" s="29" t="str">
        <f t="shared" si="34"/>
        <v/>
      </c>
      <c r="I272" s="29" t="e">
        <f t="shared" si="30"/>
        <v>#VALUE!</v>
      </c>
      <c r="J272" s="29">
        <f>SUM($H$18:$H272)</f>
        <v>0</v>
      </c>
    </row>
    <row r="273" spans="1:10" x14ac:dyDescent="0.25">
      <c r="A273" s="23" t="str">
        <f t="shared" si="31"/>
        <v/>
      </c>
      <c r="B273" s="24" t="str">
        <f t="shared" si="27"/>
        <v/>
      </c>
      <c r="C273" s="29" t="str">
        <f t="shared" si="32"/>
        <v/>
      </c>
      <c r="D273" s="29" t="str">
        <f t="shared" si="35"/>
        <v/>
      </c>
      <c r="E273" s="30" t="e">
        <f t="shared" si="28"/>
        <v>#VALUE!</v>
      </c>
      <c r="F273" s="29" t="e">
        <f t="shared" si="29"/>
        <v>#VALUE!</v>
      </c>
      <c r="G273" s="29" t="str">
        <f t="shared" si="33"/>
        <v/>
      </c>
      <c r="H273" s="29" t="str">
        <f t="shared" si="34"/>
        <v/>
      </c>
      <c r="I273" s="29" t="e">
        <f t="shared" si="30"/>
        <v>#VALUE!</v>
      </c>
      <c r="J273" s="29">
        <f>SUM($H$18:$H273)</f>
        <v>0</v>
      </c>
    </row>
    <row r="274" spans="1:10" x14ac:dyDescent="0.25">
      <c r="A274" s="23" t="str">
        <f t="shared" si="31"/>
        <v/>
      </c>
      <c r="B274" s="24" t="str">
        <f t="shared" ref="B274:B337" si="36">IF(Pay_Num&lt;&gt;"",DATE(YEAR(Loan_Start),MONTH(Loan_Start)+(Pay_Num)*12/Num_Pmt_Per_Year,DAY(Loan_Start)),"")</f>
        <v/>
      </c>
      <c r="C274" s="29" t="str">
        <f t="shared" si="32"/>
        <v/>
      </c>
      <c r="D274" s="29" t="str">
        <f t="shared" si="35"/>
        <v/>
      </c>
      <c r="E274" s="30" t="e">
        <f t="shared" ref="E274:E337" si="37">IF(AND(Pay_Num&lt;&gt;"",Sched_Pay+Scheduled_Extra_Payments&lt;Beg_Bal),Scheduled_Extra_Payments,IF(AND(Pay_Num&lt;&gt;"",Beg_Bal-Sched_Pay&gt;0),Beg_Bal-Sched_Pay,IF(Pay_Num&lt;&gt;"",0,"")))</f>
        <v>#VALUE!</v>
      </c>
      <c r="F274" s="29" t="e">
        <f t="shared" ref="F274:F337" si="38">IF(AND(Pay_Num&lt;&gt;"",Sched_Pay+Extra_Pay&lt;Beg_Bal),Sched_Pay+Extra_Pay,IF(Pay_Num&lt;&gt;"",Beg_Bal,""))</f>
        <v>#VALUE!</v>
      </c>
      <c r="G274" s="29" t="str">
        <f t="shared" si="33"/>
        <v/>
      </c>
      <c r="H274" s="29" t="str">
        <f t="shared" si="34"/>
        <v/>
      </c>
      <c r="I274" s="29" t="e">
        <f t="shared" ref="I274:I337" si="39">IF(AND(Pay_Num&lt;&gt;"",Sched_Pay+Extra_Pay&lt;Beg_Bal),Beg_Bal-Princ,IF(Pay_Num&lt;&gt;"",0,""))</f>
        <v>#VALUE!</v>
      </c>
      <c r="J274" s="29">
        <f>SUM($H$18:$H274)</f>
        <v>0</v>
      </c>
    </row>
    <row r="275" spans="1:10" x14ac:dyDescent="0.25">
      <c r="A275" s="23" t="str">
        <f t="shared" ref="A275:A338" si="40">IF(Values_Entered,A274+1,"")</f>
        <v/>
      </c>
      <c r="B275" s="24" t="str">
        <f t="shared" si="36"/>
        <v/>
      </c>
      <c r="C275" s="29" t="str">
        <f t="shared" ref="C275:C338" si="41">IF(Pay_Num&lt;&gt;"",I274,"")</f>
        <v/>
      </c>
      <c r="D275" s="29" t="str">
        <f t="shared" si="35"/>
        <v/>
      </c>
      <c r="E275" s="30" t="e">
        <f t="shared" si="37"/>
        <v>#VALUE!</v>
      </c>
      <c r="F275" s="29" t="e">
        <f t="shared" si="38"/>
        <v>#VALUE!</v>
      </c>
      <c r="G275" s="29" t="str">
        <f t="shared" ref="G275:G338" si="42">IF(Pay_Num&lt;&gt;"",Total_Pay-Int,"")</f>
        <v/>
      </c>
      <c r="H275" s="29" t="str">
        <f t="shared" ref="H275:H338" si="43">IF(Pay_Num&lt;&gt;"",Beg_Bal*Interest_Rate/Num_Pmt_Per_Year,"")</f>
        <v/>
      </c>
      <c r="I275" s="29" t="e">
        <f t="shared" si="39"/>
        <v>#VALUE!</v>
      </c>
      <c r="J275" s="29">
        <f>SUM($H$18:$H275)</f>
        <v>0</v>
      </c>
    </row>
    <row r="276" spans="1:10" x14ac:dyDescent="0.25">
      <c r="A276" s="23" t="str">
        <f t="shared" si="40"/>
        <v/>
      </c>
      <c r="B276" s="24" t="str">
        <f t="shared" si="36"/>
        <v/>
      </c>
      <c r="C276" s="29" t="str">
        <f t="shared" si="41"/>
        <v/>
      </c>
      <c r="D276" s="29" t="str">
        <f t="shared" ref="D276:D339" si="44">IF(Pay_Num&lt;&gt;"",Scheduled_Monthly_Payment,"")</f>
        <v/>
      </c>
      <c r="E276" s="30" t="e">
        <f t="shared" si="37"/>
        <v>#VALUE!</v>
      </c>
      <c r="F276" s="29" t="e">
        <f t="shared" si="38"/>
        <v>#VALUE!</v>
      </c>
      <c r="G276" s="29" t="str">
        <f t="shared" si="42"/>
        <v/>
      </c>
      <c r="H276" s="29" t="str">
        <f t="shared" si="43"/>
        <v/>
      </c>
      <c r="I276" s="29" t="e">
        <f t="shared" si="39"/>
        <v>#VALUE!</v>
      </c>
      <c r="J276" s="29">
        <f>SUM($H$18:$H276)</f>
        <v>0</v>
      </c>
    </row>
    <row r="277" spans="1:10" x14ac:dyDescent="0.25">
      <c r="A277" s="23" t="str">
        <f t="shared" si="40"/>
        <v/>
      </c>
      <c r="B277" s="24" t="str">
        <f t="shared" si="36"/>
        <v/>
      </c>
      <c r="C277" s="29" t="str">
        <f t="shared" si="41"/>
        <v/>
      </c>
      <c r="D277" s="29" t="str">
        <f t="shared" si="44"/>
        <v/>
      </c>
      <c r="E277" s="30" t="e">
        <f t="shared" si="37"/>
        <v>#VALUE!</v>
      </c>
      <c r="F277" s="29" t="e">
        <f t="shared" si="38"/>
        <v>#VALUE!</v>
      </c>
      <c r="G277" s="29" t="str">
        <f t="shared" si="42"/>
        <v/>
      </c>
      <c r="H277" s="29" t="str">
        <f t="shared" si="43"/>
        <v/>
      </c>
      <c r="I277" s="29" t="e">
        <f t="shared" si="39"/>
        <v>#VALUE!</v>
      </c>
      <c r="J277" s="29">
        <f>SUM($H$18:$H277)</f>
        <v>0</v>
      </c>
    </row>
    <row r="278" spans="1:10" x14ac:dyDescent="0.25">
      <c r="A278" s="23" t="str">
        <f t="shared" si="40"/>
        <v/>
      </c>
      <c r="B278" s="24" t="str">
        <f t="shared" si="36"/>
        <v/>
      </c>
      <c r="C278" s="29" t="str">
        <f t="shared" si="41"/>
        <v/>
      </c>
      <c r="D278" s="29" t="str">
        <f t="shared" si="44"/>
        <v/>
      </c>
      <c r="E278" s="30" t="e">
        <f t="shared" si="37"/>
        <v>#VALUE!</v>
      </c>
      <c r="F278" s="29" t="e">
        <f t="shared" si="38"/>
        <v>#VALUE!</v>
      </c>
      <c r="G278" s="29" t="str">
        <f t="shared" si="42"/>
        <v/>
      </c>
      <c r="H278" s="29" t="str">
        <f t="shared" si="43"/>
        <v/>
      </c>
      <c r="I278" s="29" t="e">
        <f t="shared" si="39"/>
        <v>#VALUE!</v>
      </c>
      <c r="J278" s="29">
        <f>SUM($H$18:$H278)</f>
        <v>0</v>
      </c>
    </row>
    <row r="279" spans="1:10" x14ac:dyDescent="0.25">
      <c r="A279" s="23" t="str">
        <f t="shared" si="40"/>
        <v/>
      </c>
      <c r="B279" s="24" t="str">
        <f t="shared" si="36"/>
        <v/>
      </c>
      <c r="C279" s="29" t="str">
        <f t="shared" si="41"/>
        <v/>
      </c>
      <c r="D279" s="29" t="str">
        <f t="shared" si="44"/>
        <v/>
      </c>
      <c r="E279" s="30" t="e">
        <f t="shared" si="37"/>
        <v>#VALUE!</v>
      </c>
      <c r="F279" s="29" t="e">
        <f t="shared" si="38"/>
        <v>#VALUE!</v>
      </c>
      <c r="G279" s="29" t="str">
        <f t="shared" si="42"/>
        <v/>
      </c>
      <c r="H279" s="29" t="str">
        <f t="shared" si="43"/>
        <v/>
      </c>
      <c r="I279" s="29" t="e">
        <f t="shared" si="39"/>
        <v>#VALUE!</v>
      </c>
      <c r="J279" s="29">
        <f>SUM($H$18:$H279)</f>
        <v>0</v>
      </c>
    </row>
    <row r="280" spans="1:10" x14ac:dyDescent="0.25">
      <c r="A280" s="23" t="str">
        <f t="shared" si="40"/>
        <v/>
      </c>
      <c r="B280" s="24" t="str">
        <f t="shared" si="36"/>
        <v/>
      </c>
      <c r="C280" s="29" t="str">
        <f t="shared" si="41"/>
        <v/>
      </c>
      <c r="D280" s="29" t="str">
        <f t="shared" si="44"/>
        <v/>
      </c>
      <c r="E280" s="30" t="e">
        <f t="shared" si="37"/>
        <v>#VALUE!</v>
      </c>
      <c r="F280" s="29" t="e">
        <f t="shared" si="38"/>
        <v>#VALUE!</v>
      </c>
      <c r="G280" s="29" t="str">
        <f t="shared" si="42"/>
        <v/>
      </c>
      <c r="H280" s="29" t="str">
        <f t="shared" si="43"/>
        <v/>
      </c>
      <c r="I280" s="29" t="e">
        <f t="shared" si="39"/>
        <v>#VALUE!</v>
      </c>
      <c r="J280" s="29">
        <f>SUM($H$18:$H280)</f>
        <v>0</v>
      </c>
    </row>
    <row r="281" spans="1:10" x14ac:dyDescent="0.25">
      <c r="A281" s="23" t="str">
        <f t="shared" si="40"/>
        <v/>
      </c>
      <c r="B281" s="24" t="str">
        <f t="shared" si="36"/>
        <v/>
      </c>
      <c r="C281" s="29" t="str">
        <f t="shared" si="41"/>
        <v/>
      </c>
      <c r="D281" s="29" t="str">
        <f t="shared" si="44"/>
        <v/>
      </c>
      <c r="E281" s="30" t="e">
        <f t="shared" si="37"/>
        <v>#VALUE!</v>
      </c>
      <c r="F281" s="29" t="e">
        <f t="shared" si="38"/>
        <v>#VALUE!</v>
      </c>
      <c r="G281" s="29" t="str">
        <f t="shared" si="42"/>
        <v/>
      </c>
      <c r="H281" s="29" t="str">
        <f t="shared" si="43"/>
        <v/>
      </c>
      <c r="I281" s="29" t="e">
        <f t="shared" si="39"/>
        <v>#VALUE!</v>
      </c>
      <c r="J281" s="29">
        <f>SUM($H$18:$H281)</f>
        <v>0</v>
      </c>
    </row>
    <row r="282" spans="1:10" x14ac:dyDescent="0.25">
      <c r="A282" s="23" t="str">
        <f t="shared" si="40"/>
        <v/>
      </c>
      <c r="B282" s="24" t="str">
        <f t="shared" si="36"/>
        <v/>
      </c>
      <c r="C282" s="29" t="str">
        <f t="shared" si="41"/>
        <v/>
      </c>
      <c r="D282" s="29" t="str">
        <f t="shared" si="44"/>
        <v/>
      </c>
      <c r="E282" s="30" t="e">
        <f t="shared" si="37"/>
        <v>#VALUE!</v>
      </c>
      <c r="F282" s="29" t="e">
        <f t="shared" si="38"/>
        <v>#VALUE!</v>
      </c>
      <c r="G282" s="29" t="str">
        <f t="shared" si="42"/>
        <v/>
      </c>
      <c r="H282" s="29" t="str">
        <f t="shared" si="43"/>
        <v/>
      </c>
      <c r="I282" s="29" t="e">
        <f t="shared" si="39"/>
        <v>#VALUE!</v>
      </c>
      <c r="J282" s="29">
        <f>SUM($H$18:$H282)</f>
        <v>0</v>
      </c>
    </row>
    <row r="283" spans="1:10" x14ac:dyDescent="0.25">
      <c r="A283" s="23" t="str">
        <f t="shared" si="40"/>
        <v/>
      </c>
      <c r="B283" s="24" t="str">
        <f t="shared" si="36"/>
        <v/>
      </c>
      <c r="C283" s="29" t="str">
        <f t="shared" si="41"/>
        <v/>
      </c>
      <c r="D283" s="29" t="str">
        <f t="shared" si="44"/>
        <v/>
      </c>
      <c r="E283" s="30" t="e">
        <f t="shared" si="37"/>
        <v>#VALUE!</v>
      </c>
      <c r="F283" s="29" t="e">
        <f t="shared" si="38"/>
        <v>#VALUE!</v>
      </c>
      <c r="G283" s="29" t="str">
        <f t="shared" si="42"/>
        <v/>
      </c>
      <c r="H283" s="29" t="str">
        <f t="shared" si="43"/>
        <v/>
      </c>
      <c r="I283" s="29" t="e">
        <f t="shared" si="39"/>
        <v>#VALUE!</v>
      </c>
      <c r="J283" s="29">
        <f>SUM($H$18:$H283)</f>
        <v>0</v>
      </c>
    </row>
    <row r="284" spans="1:10" x14ac:dyDescent="0.25">
      <c r="A284" s="23" t="str">
        <f t="shared" si="40"/>
        <v/>
      </c>
      <c r="B284" s="24" t="str">
        <f t="shared" si="36"/>
        <v/>
      </c>
      <c r="C284" s="29" t="str">
        <f t="shared" si="41"/>
        <v/>
      </c>
      <c r="D284" s="29" t="str">
        <f t="shared" si="44"/>
        <v/>
      </c>
      <c r="E284" s="30" t="e">
        <f t="shared" si="37"/>
        <v>#VALUE!</v>
      </c>
      <c r="F284" s="29" t="e">
        <f t="shared" si="38"/>
        <v>#VALUE!</v>
      </c>
      <c r="G284" s="29" t="str">
        <f t="shared" si="42"/>
        <v/>
      </c>
      <c r="H284" s="29" t="str">
        <f t="shared" si="43"/>
        <v/>
      </c>
      <c r="I284" s="29" t="e">
        <f t="shared" si="39"/>
        <v>#VALUE!</v>
      </c>
      <c r="J284" s="29">
        <f>SUM($H$18:$H284)</f>
        <v>0</v>
      </c>
    </row>
    <row r="285" spans="1:10" x14ac:dyDescent="0.25">
      <c r="A285" s="23" t="str">
        <f t="shared" si="40"/>
        <v/>
      </c>
      <c r="B285" s="24" t="str">
        <f t="shared" si="36"/>
        <v/>
      </c>
      <c r="C285" s="29" t="str">
        <f t="shared" si="41"/>
        <v/>
      </c>
      <c r="D285" s="29" t="str">
        <f t="shared" si="44"/>
        <v/>
      </c>
      <c r="E285" s="30" t="e">
        <f t="shared" si="37"/>
        <v>#VALUE!</v>
      </c>
      <c r="F285" s="29" t="e">
        <f t="shared" si="38"/>
        <v>#VALUE!</v>
      </c>
      <c r="G285" s="29" t="str">
        <f t="shared" si="42"/>
        <v/>
      </c>
      <c r="H285" s="29" t="str">
        <f t="shared" si="43"/>
        <v/>
      </c>
      <c r="I285" s="29" t="e">
        <f t="shared" si="39"/>
        <v>#VALUE!</v>
      </c>
      <c r="J285" s="29">
        <f>SUM($H$18:$H285)</f>
        <v>0</v>
      </c>
    </row>
    <row r="286" spans="1:10" x14ac:dyDescent="0.25">
      <c r="A286" s="23" t="str">
        <f t="shared" si="40"/>
        <v/>
      </c>
      <c r="B286" s="24" t="str">
        <f t="shared" si="36"/>
        <v/>
      </c>
      <c r="C286" s="29" t="str">
        <f t="shared" si="41"/>
        <v/>
      </c>
      <c r="D286" s="29" t="str">
        <f t="shared" si="44"/>
        <v/>
      </c>
      <c r="E286" s="30" t="e">
        <f t="shared" si="37"/>
        <v>#VALUE!</v>
      </c>
      <c r="F286" s="29" t="e">
        <f t="shared" si="38"/>
        <v>#VALUE!</v>
      </c>
      <c r="G286" s="29" t="str">
        <f t="shared" si="42"/>
        <v/>
      </c>
      <c r="H286" s="29" t="str">
        <f t="shared" si="43"/>
        <v/>
      </c>
      <c r="I286" s="29" t="e">
        <f t="shared" si="39"/>
        <v>#VALUE!</v>
      </c>
      <c r="J286" s="29">
        <f>SUM($H$18:$H286)</f>
        <v>0</v>
      </c>
    </row>
    <row r="287" spans="1:10" x14ac:dyDescent="0.25">
      <c r="A287" s="23" t="str">
        <f t="shared" si="40"/>
        <v/>
      </c>
      <c r="B287" s="24" t="str">
        <f t="shared" si="36"/>
        <v/>
      </c>
      <c r="C287" s="29" t="str">
        <f t="shared" si="41"/>
        <v/>
      </c>
      <c r="D287" s="29" t="str">
        <f t="shared" si="44"/>
        <v/>
      </c>
      <c r="E287" s="30" t="e">
        <f t="shared" si="37"/>
        <v>#VALUE!</v>
      </c>
      <c r="F287" s="29" t="e">
        <f t="shared" si="38"/>
        <v>#VALUE!</v>
      </c>
      <c r="G287" s="29" t="str">
        <f t="shared" si="42"/>
        <v/>
      </c>
      <c r="H287" s="29" t="str">
        <f t="shared" si="43"/>
        <v/>
      </c>
      <c r="I287" s="29" t="e">
        <f t="shared" si="39"/>
        <v>#VALUE!</v>
      </c>
      <c r="J287" s="29">
        <f>SUM($H$18:$H287)</f>
        <v>0</v>
      </c>
    </row>
    <row r="288" spans="1:10" x14ac:dyDescent="0.25">
      <c r="A288" s="23" t="str">
        <f t="shared" si="40"/>
        <v/>
      </c>
      <c r="B288" s="24" t="str">
        <f t="shared" si="36"/>
        <v/>
      </c>
      <c r="C288" s="29" t="str">
        <f t="shared" si="41"/>
        <v/>
      </c>
      <c r="D288" s="29" t="str">
        <f t="shared" si="44"/>
        <v/>
      </c>
      <c r="E288" s="30" t="e">
        <f t="shared" si="37"/>
        <v>#VALUE!</v>
      </c>
      <c r="F288" s="29" t="e">
        <f t="shared" si="38"/>
        <v>#VALUE!</v>
      </c>
      <c r="G288" s="29" t="str">
        <f t="shared" si="42"/>
        <v/>
      </c>
      <c r="H288" s="29" t="str">
        <f t="shared" si="43"/>
        <v/>
      </c>
      <c r="I288" s="29" t="e">
        <f t="shared" si="39"/>
        <v>#VALUE!</v>
      </c>
      <c r="J288" s="29">
        <f>SUM($H$18:$H288)</f>
        <v>0</v>
      </c>
    </row>
    <row r="289" spans="1:10" x14ac:dyDescent="0.25">
      <c r="A289" s="23" t="str">
        <f t="shared" si="40"/>
        <v/>
      </c>
      <c r="B289" s="24" t="str">
        <f t="shared" si="36"/>
        <v/>
      </c>
      <c r="C289" s="29" t="str">
        <f t="shared" si="41"/>
        <v/>
      </c>
      <c r="D289" s="29" t="str">
        <f t="shared" si="44"/>
        <v/>
      </c>
      <c r="E289" s="30" t="e">
        <f t="shared" si="37"/>
        <v>#VALUE!</v>
      </c>
      <c r="F289" s="29" t="e">
        <f t="shared" si="38"/>
        <v>#VALUE!</v>
      </c>
      <c r="G289" s="29" t="str">
        <f t="shared" si="42"/>
        <v/>
      </c>
      <c r="H289" s="29" t="str">
        <f t="shared" si="43"/>
        <v/>
      </c>
      <c r="I289" s="29" t="e">
        <f t="shared" si="39"/>
        <v>#VALUE!</v>
      </c>
      <c r="J289" s="29">
        <f>SUM($H$18:$H289)</f>
        <v>0</v>
      </c>
    </row>
    <row r="290" spans="1:10" x14ac:dyDescent="0.25">
      <c r="A290" s="23" t="str">
        <f t="shared" si="40"/>
        <v/>
      </c>
      <c r="B290" s="24" t="str">
        <f t="shared" si="36"/>
        <v/>
      </c>
      <c r="C290" s="29" t="str">
        <f t="shared" si="41"/>
        <v/>
      </c>
      <c r="D290" s="29" t="str">
        <f t="shared" si="44"/>
        <v/>
      </c>
      <c r="E290" s="30" t="e">
        <f t="shared" si="37"/>
        <v>#VALUE!</v>
      </c>
      <c r="F290" s="29" t="e">
        <f t="shared" si="38"/>
        <v>#VALUE!</v>
      </c>
      <c r="G290" s="29" t="str">
        <f t="shared" si="42"/>
        <v/>
      </c>
      <c r="H290" s="29" t="str">
        <f t="shared" si="43"/>
        <v/>
      </c>
      <c r="I290" s="29" t="e">
        <f t="shared" si="39"/>
        <v>#VALUE!</v>
      </c>
      <c r="J290" s="29">
        <f>SUM($H$18:$H290)</f>
        <v>0</v>
      </c>
    </row>
    <row r="291" spans="1:10" x14ac:dyDescent="0.25">
      <c r="A291" s="23" t="str">
        <f t="shared" si="40"/>
        <v/>
      </c>
      <c r="B291" s="24" t="str">
        <f t="shared" si="36"/>
        <v/>
      </c>
      <c r="C291" s="29" t="str">
        <f t="shared" si="41"/>
        <v/>
      </c>
      <c r="D291" s="29" t="str">
        <f t="shared" si="44"/>
        <v/>
      </c>
      <c r="E291" s="30" t="e">
        <f t="shared" si="37"/>
        <v>#VALUE!</v>
      </c>
      <c r="F291" s="29" t="e">
        <f t="shared" si="38"/>
        <v>#VALUE!</v>
      </c>
      <c r="G291" s="29" t="str">
        <f t="shared" si="42"/>
        <v/>
      </c>
      <c r="H291" s="29" t="str">
        <f t="shared" si="43"/>
        <v/>
      </c>
      <c r="I291" s="29" t="e">
        <f t="shared" si="39"/>
        <v>#VALUE!</v>
      </c>
      <c r="J291" s="29">
        <f>SUM($H$18:$H291)</f>
        <v>0</v>
      </c>
    </row>
    <row r="292" spans="1:10" x14ac:dyDescent="0.25">
      <c r="A292" s="23" t="str">
        <f t="shared" si="40"/>
        <v/>
      </c>
      <c r="B292" s="24" t="str">
        <f t="shared" si="36"/>
        <v/>
      </c>
      <c r="C292" s="29" t="str">
        <f t="shared" si="41"/>
        <v/>
      </c>
      <c r="D292" s="29" t="str">
        <f t="shared" si="44"/>
        <v/>
      </c>
      <c r="E292" s="30" t="e">
        <f t="shared" si="37"/>
        <v>#VALUE!</v>
      </c>
      <c r="F292" s="29" t="e">
        <f t="shared" si="38"/>
        <v>#VALUE!</v>
      </c>
      <c r="G292" s="29" t="str">
        <f t="shared" si="42"/>
        <v/>
      </c>
      <c r="H292" s="29" t="str">
        <f t="shared" si="43"/>
        <v/>
      </c>
      <c r="I292" s="29" t="e">
        <f t="shared" si="39"/>
        <v>#VALUE!</v>
      </c>
      <c r="J292" s="29">
        <f>SUM($H$18:$H292)</f>
        <v>0</v>
      </c>
    </row>
    <row r="293" spans="1:10" x14ac:dyDescent="0.25">
      <c r="A293" s="23" t="str">
        <f t="shared" si="40"/>
        <v/>
      </c>
      <c r="B293" s="24" t="str">
        <f t="shared" si="36"/>
        <v/>
      </c>
      <c r="C293" s="29" t="str">
        <f t="shared" si="41"/>
        <v/>
      </c>
      <c r="D293" s="29" t="str">
        <f t="shared" si="44"/>
        <v/>
      </c>
      <c r="E293" s="30" t="e">
        <f t="shared" si="37"/>
        <v>#VALUE!</v>
      </c>
      <c r="F293" s="29" t="e">
        <f t="shared" si="38"/>
        <v>#VALUE!</v>
      </c>
      <c r="G293" s="29" t="str">
        <f t="shared" si="42"/>
        <v/>
      </c>
      <c r="H293" s="29" t="str">
        <f t="shared" si="43"/>
        <v/>
      </c>
      <c r="I293" s="29" t="e">
        <f t="shared" si="39"/>
        <v>#VALUE!</v>
      </c>
      <c r="J293" s="29">
        <f>SUM($H$18:$H293)</f>
        <v>0</v>
      </c>
    </row>
    <row r="294" spans="1:10" x14ac:dyDescent="0.25">
      <c r="A294" s="23" t="str">
        <f t="shared" si="40"/>
        <v/>
      </c>
      <c r="B294" s="24" t="str">
        <f t="shared" si="36"/>
        <v/>
      </c>
      <c r="C294" s="29" t="str">
        <f t="shared" si="41"/>
        <v/>
      </c>
      <c r="D294" s="29" t="str">
        <f t="shared" si="44"/>
        <v/>
      </c>
      <c r="E294" s="30" t="e">
        <f t="shared" si="37"/>
        <v>#VALUE!</v>
      </c>
      <c r="F294" s="29" t="e">
        <f t="shared" si="38"/>
        <v>#VALUE!</v>
      </c>
      <c r="G294" s="29" t="str">
        <f t="shared" si="42"/>
        <v/>
      </c>
      <c r="H294" s="29" t="str">
        <f t="shared" si="43"/>
        <v/>
      </c>
      <c r="I294" s="29" t="e">
        <f t="shared" si="39"/>
        <v>#VALUE!</v>
      </c>
      <c r="J294" s="29">
        <f>SUM($H$18:$H294)</f>
        <v>0</v>
      </c>
    </row>
    <row r="295" spans="1:10" x14ac:dyDescent="0.25">
      <c r="A295" s="23" t="str">
        <f t="shared" si="40"/>
        <v/>
      </c>
      <c r="B295" s="24" t="str">
        <f t="shared" si="36"/>
        <v/>
      </c>
      <c r="C295" s="29" t="str">
        <f t="shared" si="41"/>
        <v/>
      </c>
      <c r="D295" s="29" t="str">
        <f t="shared" si="44"/>
        <v/>
      </c>
      <c r="E295" s="30" t="e">
        <f t="shared" si="37"/>
        <v>#VALUE!</v>
      </c>
      <c r="F295" s="29" t="e">
        <f t="shared" si="38"/>
        <v>#VALUE!</v>
      </c>
      <c r="G295" s="29" t="str">
        <f t="shared" si="42"/>
        <v/>
      </c>
      <c r="H295" s="29" t="str">
        <f t="shared" si="43"/>
        <v/>
      </c>
      <c r="I295" s="29" t="e">
        <f t="shared" si="39"/>
        <v>#VALUE!</v>
      </c>
      <c r="J295" s="29">
        <f>SUM($H$18:$H295)</f>
        <v>0</v>
      </c>
    </row>
    <row r="296" spans="1:10" x14ac:dyDescent="0.25">
      <c r="A296" s="23" t="str">
        <f t="shared" si="40"/>
        <v/>
      </c>
      <c r="B296" s="24" t="str">
        <f t="shared" si="36"/>
        <v/>
      </c>
      <c r="C296" s="29" t="str">
        <f t="shared" si="41"/>
        <v/>
      </c>
      <c r="D296" s="29" t="str">
        <f t="shared" si="44"/>
        <v/>
      </c>
      <c r="E296" s="30" t="e">
        <f t="shared" si="37"/>
        <v>#VALUE!</v>
      </c>
      <c r="F296" s="29" t="e">
        <f t="shared" si="38"/>
        <v>#VALUE!</v>
      </c>
      <c r="G296" s="29" t="str">
        <f t="shared" si="42"/>
        <v/>
      </c>
      <c r="H296" s="29" t="str">
        <f t="shared" si="43"/>
        <v/>
      </c>
      <c r="I296" s="29" t="e">
        <f t="shared" si="39"/>
        <v>#VALUE!</v>
      </c>
      <c r="J296" s="29">
        <f>SUM($H$18:$H296)</f>
        <v>0</v>
      </c>
    </row>
    <row r="297" spans="1:10" x14ac:dyDescent="0.25">
      <c r="A297" s="23" t="str">
        <f t="shared" si="40"/>
        <v/>
      </c>
      <c r="B297" s="24" t="str">
        <f t="shared" si="36"/>
        <v/>
      </c>
      <c r="C297" s="29" t="str">
        <f t="shared" si="41"/>
        <v/>
      </c>
      <c r="D297" s="29" t="str">
        <f t="shared" si="44"/>
        <v/>
      </c>
      <c r="E297" s="30" t="e">
        <f t="shared" si="37"/>
        <v>#VALUE!</v>
      </c>
      <c r="F297" s="29" t="e">
        <f t="shared" si="38"/>
        <v>#VALUE!</v>
      </c>
      <c r="G297" s="29" t="str">
        <f t="shared" si="42"/>
        <v/>
      </c>
      <c r="H297" s="29" t="str">
        <f t="shared" si="43"/>
        <v/>
      </c>
      <c r="I297" s="29" t="e">
        <f t="shared" si="39"/>
        <v>#VALUE!</v>
      </c>
      <c r="J297" s="29">
        <f>SUM($H$18:$H297)</f>
        <v>0</v>
      </c>
    </row>
    <row r="298" spans="1:10" x14ac:dyDescent="0.25">
      <c r="A298" s="23" t="str">
        <f t="shared" si="40"/>
        <v/>
      </c>
      <c r="B298" s="24" t="str">
        <f t="shared" si="36"/>
        <v/>
      </c>
      <c r="C298" s="29" t="str">
        <f t="shared" si="41"/>
        <v/>
      </c>
      <c r="D298" s="29" t="str">
        <f t="shared" si="44"/>
        <v/>
      </c>
      <c r="E298" s="30" t="e">
        <f t="shared" si="37"/>
        <v>#VALUE!</v>
      </c>
      <c r="F298" s="29" t="e">
        <f t="shared" si="38"/>
        <v>#VALUE!</v>
      </c>
      <c r="G298" s="29" t="str">
        <f t="shared" si="42"/>
        <v/>
      </c>
      <c r="H298" s="29" t="str">
        <f t="shared" si="43"/>
        <v/>
      </c>
      <c r="I298" s="29" t="e">
        <f t="shared" si="39"/>
        <v>#VALUE!</v>
      </c>
      <c r="J298" s="29">
        <f>SUM($H$18:$H298)</f>
        <v>0</v>
      </c>
    </row>
    <row r="299" spans="1:10" x14ac:dyDescent="0.25">
      <c r="A299" s="23" t="str">
        <f t="shared" si="40"/>
        <v/>
      </c>
      <c r="B299" s="24" t="str">
        <f t="shared" si="36"/>
        <v/>
      </c>
      <c r="C299" s="29" t="str">
        <f t="shared" si="41"/>
        <v/>
      </c>
      <c r="D299" s="29" t="str">
        <f t="shared" si="44"/>
        <v/>
      </c>
      <c r="E299" s="30" t="e">
        <f t="shared" si="37"/>
        <v>#VALUE!</v>
      </c>
      <c r="F299" s="29" t="e">
        <f t="shared" si="38"/>
        <v>#VALUE!</v>
      </c>
      <c r="G299" s="29" t="str">
        <f t="shared" si="42"/>
        <v/>
      </c>
      <c r="H299" s="29" t="str">
        <f t="shared" si="43"/>
        <v/>
      </c>
      <c r="I299" s="29" t="e">
        <f t="shared" si="39"/>
        <v>#VALUE!</v>
      </c>
      <c r="J299" s="29">
        <f>SUM($H$18:$H299)</f>
        <v>0</v>
      </c>
    </row>
    <row r="300" spans="1:10" x14ac:dyDescent="0.25">
      <c r="A300" s="23" t="str">
        <f t="shared" si="40"/>
        <v/>
      </c>
      <c r="B300" s="24" t="str">
        <f t="shared" si="36"/>
        <v/>
      </c>
      <c r="C300" s="29" t="str">
        <f t="shared" si="41"/>
        <v/>
      </c>
      <c r="D300" s="29" t="str">
        <f t="shared" si="44"/>
        <v/>
      </c>
      <c r="E300" s="30" t="e">
        <f t="shared" si="37"/>
        <v>#VALUE!</v>
      </c>
      <c r="F300" s="29" t="e">
        <f t="shared" si="38"/>
        <v>#VALUE!</v>
      </c>
      <c r="G300" s="29" t="str">
        <f t="shared" si="42"/>
        <v/>
      </c>
      <c r="H300" s="29" t="str">
        <f t="shared" si="43"/>
        <v/>
      </c>
      <c r="I300" s="29" t="e">
        <f t="shared" si="39"/>
        <v>#VALUE!</v>
      </c>
      <c r="J300" s="29">
        <f>SUM($H$18:$H300)</f>
        <v>0</v>
      </c>
    </row>
    <row r="301" spans="1:10" x14ac:dyDescent="0.25">
      <c r="A301" s="23" t="str">
        <f t="shared" si="40"/>
        <v/>
      </c>
      <c r="B301" s="24" t="str">
        <f t="shared" si="36"/>
        <v/>
      </c>
      <c r="C301" s="29" t="str">
        <f t="shared" si="41"/>
        <v/>
      </c>
      <c r="D301" s="29" t="str">
        <f t="shared" si="44"/>
        <v/>
      </c>
      <c r="E301" s="30" t="e">
        <f t="shared" si="37"/>
        <v>#VALUE!</v>
      </c>
      <c r="F301" s="29" t="e">
        <f t="shared" si="38"/>
        <v>#VALUE!</v>
      </c>
      <c r="G301" s="29" t="str">
        <f t="shared" si="42"/>
        <v/>
      </c>
      <c r="H301" s="29" t="str">
        <f t="shared" si="43"/>
        <v/>
      </c>
      <c r="I301" s="29" t="e">
        <f t="shared" si="39"/>
        <v>#VALUE!</v>
      </c>
      <c r="J301" s="29">
        <f>SUM($H$18:$H301)</f>
        <v>0</v>
      </c>
    </row>
    <row r="302" spans="1:10" x14ac:dyDescent="0.25">
      <c r="A302" s="23" t="str">
        <f t="shared" si="40"/>
        <v/>
      </c>
      <c r="B302" s="24" t="str">
        <f t="shared" si="36"/>
        <v/>
      </c>
      <c r="C302" s="29" t="str">
        <f t="shared" si="41"/>
        <v/>
      </c>
      <c r="D302" s="29" t="str">
        <f t="shared" si="44"/>
        <v/>
      </c>
      <c r="E302" s="30" t="e">
        <f t="shared" si="37"/>
        <v>#VALUE!</v>
      </c>
      <c r="F302" s="29" t="e">
        <f t="shared" si="38"/>
        <v>#VALUE!</v>
      </c>
      <c r="G302" s="29" t="str">
        <f t="shared" si="42"/>
        <v/>
      </c>
      <c r="H302" s="29" t="str">
        <f t="shared" si="43"/>
        <v/>
      </c>
      <c r="I302" s="29" t="e">
        <f t="shared" si="39"/>
        <v>#VALUE!</v>
      </c>
      <c r="J302" s="29">
        <f>SUM($H$18:$H302)</f>
        <v>0</v>
      </c>
    </row>
    <row r="303" spans="1:10" x14ac:dyDescent="0.25">
      <c r="A303" s="23" t="str">
        <f t="shared" si="40"/>
        <v/>
      </c>
      <c r="B303" s="24" t="str">
        <f t="shared" si="36"/>
        <v/>
      </c>
      <c r="C303" s="29" t="str">
        <f t="shared" si="41"/>
        <v/>
      </c>
      <c r="D303" s="29" t="str">
        <f t="shared" si="44"/>
        <v/>
      </c>
      <c r="E303" s="30" t="e">
        <f t="shared" si="37"/>
        <v>#VALUE!</v>
      </c>
      <c r="F303" s="29" t="e">
        <f t="shared" si="38"/>
        <v>#VALUE!</v>
      </c>
      <c r="G303" s="29" t="str">
        <f t="shared" si="42"/>
        <v/>
      </c>
      <c r="H303" s="29" t="str">
        <f t="shared" si="43"/>
        <v/>
      </c>
      <c r="I303" s="29" t="e">
        <f t="shared" si="39"/>
        <v>#VALUE!</v>
      </c>
      <c r="J303" s="29">
        <f>SUM($H$18:$H303)</f>
        <v>0</v>
      </c>
    </row>
    <row r="304" spans="1:10" x14ac:dyDescent="0.25">
      <c r="A304" s="23" t="str">
        <f t="shared" si="40"/>
        <v/>
      </c>
      <c r="B304" s="24" t="str">
        <f t="shared" si="36"/>
        <v/>
      </c>
      <c r="C304" s="29" t="str">
        <f t="shared" si="41"/>
        <v/>
      </c>
      <c r="D304" s="29" t="str">
        <f t="shared" si="44"/>
        <v/>
      </c>
      <c r="E304" s="30" t="e">
        <f t="shared" si="37"/>
        <v>#VALUE!</v>
      </c>
      <c r="F304" s="29" t="e">
        <f t="shared" si="38"/>
        <v>#VALUE!</v>
      </c>
      <c r="G304" s="29" t="str">
        <f t="shared" si="42"/>
        <v/>
      </c>
      <c r="H304" s="29" t="str">
        <f t="shared" si="43"/>
        <v/>
      </c>
      <c r="I304" s="29" t="e">
        <f t="shared" si="39"/>
        <v>#VALUE!</v>
      </c>
      <c r="J304" s="29">
        <f>SUM($H$18:$H304)</f>
        <v>0</v>
      </c>
    </row>
    <row r="305" spans="1:10" x14ac:dyDescent="0.25">
      <c r="A305" s="23" t="str">
        <f t="shared" si="40"/>
        <v/>
      </c>
      <c r="B305" s="24" t="str">
        <f t="shared" si="36"/>
        <v/>
      </c>
      <c r="C305" s="29" t="str">
        <f t="shared" si="41"/>
        <v/>
      </c>
      <c r="D305" s="29" t="str">
        <f t="shared" si="44"/>
        <v/>
      </c>
      <c r="E305" s="30" t="e">
        <f t="shared" si="37"/>
        <v>#VALUE!</v>
      </c>
      <c r="F305" s="29" t="e">
        <f t="shared" si="38"/>
        <v>#VALUE!</v>
      </c>
      <c r="G305" s="29" t="str">
        <f t="shared" si="42"/>
        <v/>
      </c>
      <c r="H305" s="29" t="str">
        <f t="shared" si="43"/>
        <v/>
      </c>
      <c r="I305" s="29" t="e">
        <f t="shared" si="39"/>
        <v>#VALUE!</v>
      </c>
      <c r="J305" s="29">
        <f>SUM($H$18:$H305)</f>
        <v>0</v>
      </c>
    </row>
    <row r="306" spans="1:10" x14ac:dyDescent="0.25">
      <c r="A306" s="23" t="str">
        <f t="shared" si="40"/>
        <v/>
      </c>
      <c r="B306" s="24" t="str">
        <f t="shared" si="36"/>
        <v/>
      </c>
      <c r="C306" s="29" t="str">
        <f t="shared" si="41"/>
        <v/>
      </c>
      <c r="D306" s="29" t="str">
        <f t="shared" si="44"/>
        <v/>
      </c>
      <c r="E306" s="30" t="e">
        <f t="shared" si="37"/>
        <v>#VALUE!</v>
      </c>
      <c r="F306" s="29" t="e">
        <f t="shared" si="38"/>
        <v>#VALUE!</v>
      </c>
      <c r="G306" s="29" t="str">
        <f t="shared" si="42"/>
        <v/>
      </c>
      <c r="H306" s="29" t="str">
        <f t="shared" si="43"/>
        <v/>
      </c>
      <c r="I306" s="29" t="e">
        <f t="shared" si="39"/>
        <v>#VALUE!</v>
      </c>
      <c r="J306" s="29">
        <f>SUM($H$18:$H306)</f>
        <v>0</v>
      </c>
    </row>
    <row r="307" spans="1:10" x14ac:dyDescent="0.25">
      <c r="A307" s="23" t="str">
        <f t="shared" si="40"/>
        <v/>
      </c>
      <c r="B307" s="24" t="str">
        <f t="shared" si="36"/>
        <v/>
      </c>
      <c r="C307" s="29" t="str">
        <f t="shared" si="41"/>
        <v/>
      </c>
      <c r="D307" s="29" t="str">
        <f t="shared" si="44"/>
        <v/>
      </c>
      <c r="E307" s="30" t="e">
        <f t="shared" si="37"/>
        <v>#VALUE!</v>
      </c>
      <c r="F307" s="29" t="e">
        <f t="shared" si="38"/>
        <v>#VALUE!</v>
      </c>
      <c r="G307" s="29" t="str">
        <f t="shared" si="42"/>
        <v/>
      </c>
      <c r="H307" s="29" t="str">
        <f t="shared" si="43"/>
        <v/>
      </c>
      <c r="I307" s="29" t="e">
        <f t="shared" si="39"/>
        <v>#VALUE!</v>
      </c>
      <c r="J307" s="29">
        <f>SUM($H$18:$H307)</f>
        <v>0</v>
      </c>
    </row>
    <row r="308" spans="1:10" x14ac:dyDescent="0.25">
      <c r="A308" s="23" t="str">
        <f t="shared" si="40"/>
        <v/>
      </c>
      <c r="B308" s="24" t="str">
        <f t="shared" si="36"/>
        <v/>
      </c>
      <c r="C308" s="29" t="str">
        <f t="shared" si="41"/>
        <v/>
      </c>
      <c r="D308" s="29" t="str">
        <f t="shared" si="44"/>
        <v/>
      </c>
      <c r="E308" s="30" t="e">
        <f t="shared" si="37"/>
        <v>#VALUE!</v>
      </c>
      <c r="F308" s="29" t="e">
        <f t="shared" si="38"/>
        <v>#VALUE!</v>
      </c>
      <c r="G308" s="29" t="str">
        <f t="shared" si="42"/>
        <v/>
      </c>
      <c r="H308" s="29" t="str">
        <f t="shared" si="43"/>
        <v/>
      </c>
      <c r="I308" s="29" t="e">
        <f t="shared" si="39"/>
        <v>#VALUE!</v>
      </c>
      <c r="J308" s="29">
        <f>SUM($H$18:$H308)</f>
        <v>0</v>
      </c>
    </row>
    <row r="309" spans="1:10" x14ac:dyDescent="0.25">
      <c r="A309" s="23" t="str">
        <f t="shared" si="40"/>
        <v/>
      </c>
      <c r="B309" s="24" t="str">
        <f t="shared" si="36"/>
        <v/>
      </c>
      <c r="C309" s="29" t="str">
        <f t="shared" si="41"/>
        <v/>
      </c>
      <c r="D309" s="29" t="str">
        <f t="shared" si="44"/>
        <v/>
      </c>
      <c r="E309" s="30" t="e">
        <f t="shared" si="37"/>
        <v>#VALUE!</v>
      </c>
      <c r="F309" s="29" t="e">
        <f t="shared" si="38"/>
        <v>#VALUE!</v>
      </c>
      <c r="G309" s="29" t="str">
        <f t="shared" si="42"/>
        <v/>
      </c>
      <c r="H309" s="29" t="str">
        <f t="shared" si="43"/>
        <v/>
      </c>
      <c r="I309" s="29" t="e">
        <f t="shared" si="39"/>
        <v>#VALUE!</v>
      </c>
      <c r="J309" s="29">
        <f>SUM($H$18:$H309)</f>
        <v>0</v>
      </c>
    </row>
    <row r="310" spans="1:10" x14ac:dyDescent="0.25">
      <c r="A310" s="23" t="str">
        <f t="shared" si="40"/>
        <v/>
      </c>
      <c r="B310" s="24" t="str">
        <f t="shared" si="36"/>
        <v/>
      </c>
      <c r="C310" s="29" t="str">
        <f t="shared" si="41"/>
        <v/>
      </c>
      <c r="D310" s="29" t="str">
        <f t="shared" si="44"/>
        <v/>
      </c>
      <c r="E310" s="30" t="e">
        <f t="shared" si="37"/>
        <v>#VALUE!</v>
      </c>
      <c r="F310" s="29" t="e">
        <f t="shared" si="38"/>
        <v>#VALUE!</v>
      </c>
      <c r="G310" s="29" t="str">
        <f t="shared" si="42"/>
        <v/>
      </c>
      <c r="H310" s="29" t="str">
        <f t="shared" si="43"/>
        <v/>
      </c>
      <c r="I310" s="29" t="e">
        <f t="shared" si="39"/>
        <v>#VALUE!</v>
      </c>
      <c r="J310" s="29">
        <f>SUM($H$18:$H310)</f>
        <v>0</v>
      </c>
    </row>
    <row r="311" spans="1:10" x14ac:dyDescent="0.25">
      <c r="A311" s="23" t="str">
        <f t="shared" si="40"/>
        <v/>
      </c>
      <c r="B311" s="24" t="str">
        <f t="shared" si="36"/>
        <v/>
      </c>
      <c r="C311" s="29" t="str">
        <f t="shared" si="41"/>
        <v/>
      </c>
      <c r="D311" s="29" t="str">
        <f t="shared" si="44"/>
        <v/>
      </c>
      <c r="E311" s="30" t="e">
        <f t="shared" si="37"/>
        <v>#VALUE!</v>
      </c>
      <c r="F311" s="29" t="e">
        <f t="shared" si="38"/>
        <v>#VALUE!</v>
      </c>
      <c r="G311" s="29" t="str">
        <f t="shared" si="42"/>
        <v/>
      </c>
      <c r="H311" s="29" t="str">
        <f t="shared" si="43"/>
        <v/>
      </c>
      <c r="I311" s="29" t="e">
        <f t="shared" si="39"/>
        <v>#VALUE!</v>
      </c>
      <c r="J311" s="29">
        <f>SUM($H$18:$H311)</f>
        <v>0</v>
      </c>
    </row>
    <row r="312" spans="1:10" x14ac:dyDescent="0.25">
      <c r="A312" s="23" t="str">
        <f t="shared" si="40"/>
        <v/>
      </c>
      <c r="B312" s="24" t="str">
        <f t="shared" si="36"/>
        <v/>
      </c>
      <c r="C312" s="29" t="str">
        <f t="shared" si="41"/>
        <v/>
      </c>
      <c r="D312" s="29" t="str">
        <f t="shared" si="44"/>
        <v/>
      </c>
      <c r="E312" s="30" t="e">
        <f t="shared" si="37"/>
        <v>#VALUE!</v>
      </c>
      <c r="F312" s="29" t="e">
        <f t="shared" si="38"/>
        <v>#VALUE!</v>
      </c>
      <c r="G312" s="29" t="str">
        <f t="shared" si="42"/>
        <v/>
      </c>
      <c r="H312" s="29" t="str">
        <f t="shared" si="43"/>
        <v/>
      </c>
      <c r="I312" s="29" t="e">
        <f t="shared" si="39"/>
        <v>#VALUE!</v>
      </c>
      <c r="J312" s="29">
        <f>SUM($H$18:$H312)</f>
        <v>0</v>
      </c>
    </row>
    <row r="313" spans="1:10" x14ac:dyDescent="0.25">
      <c r="A313" s="23" t="str">
        <f t="shared" si="40"/>
        <v/>
      </c>
      <c r="B313" s="24" t="str">
        <f t="shared" si="36"/>
        <v/>
      </c>
      <c r="C313" s="29" t="str">
        <f t="shared" si="41"/>
        <v/>
      </c>
      <c r="D313" s="29" t="str">
        <f t="shared" si="44"/>
        <v/>
      </c>
      <c r="E313" s="30" t="e">
        <f t="shared" si="37"/>
        <v>#VALUE!</v>
      </c>
      <c r="F313" s="29" t="e">
        <f t="shared" si="38"/>
        <v>#VALUE!</v>
      </c>
      <c r="G313" s="29" t="str">
        <f t="shared" si="42"/>
        <v/>
      </c>
      <c r="H313" s="29" t="str">
        <f t="shared" si="43"/>
        <v/>
      </c>
      <c r="I313" s="29" t="e">
        <f t="shared" si="39"/>
        <v>#VALUE!</v>
      </c>
      <c r="J313" s="29">
        <f>SUM($H$18:$H313)</f>
        <v>0</v>
      </c>
    </row>
    <row r="314" spans="1:10" x14ac:dyDescent="0.25">
      <c r="A314" s="23" t="str">
        <f t="shared" si="40"/>
        <v/>
      </c>
      <c r="B314" s="24" t="str">
        <f t="shared" si="36"/>
        <v/>
      </c>
      <c r="C314" s="29" t="str">
        <f t="shared" si="41"/>
        <v/>
      </c>
      <c r="D314" s="29" t="str">
        <f t="shared" si="44"/>
        <v/>
      </c>
      <c r="E314" s="30" t="e">
        <f t="shared" si="37"/>
        <v>#VALUE!</v>
      </c>
      <c r="F314" s="29" t="e">
        <f t="shared" si="38"/>
        <v>#VALUE!</v>
      </c>
      <c r="G314" s="29" t="str">
        <f t="shared" si="42"/>
        <v/>
      </c>
      <c r="H314" s="29" t="str">
        <f t="shared" si="43"/>
        <v/>
      </c>
      <c r="I314" s="29" t="e">
        <f t="shared" si="39"/>
        <v>#VALUE!</v>
      </c>
      <c r="J314" s="29">
        <f>SUM($H$18:$H314)</f>
        <v>0</v>
      </c>
    </row>
    <row r="315" spans="1:10" x14ac:dyDescent="0.25">
      <c r="A315" s="23" t="str">
        <f t="shared" si="40"/>
        <v/>
      </c>
      <c r="B315" s="24" t="str">
        <f t="shared" si="36"/>
        <v/>
      </c>
      <c r="C315" s="29" t="str">
        <f t="shared" si="41"/>
        <v/>
      </c>
      <c r="D315" s="29" t="str">
        <f t="shared" si="44"/>
        <v/>
      </c>
      <c r="E315" s="30" t="e">
        <f t="shared" si="37"/>
        <v>#VALUE!</v>
      </c>
      <c r="F315" s="29" t="e">
        <f t="shared" si="38"/>
        <v>#VALUE!</v>
      </c>
      <c r="G315" s="29" t="str">
        <f t="shared" si="42"/>
        <v/>
      </c>
      <c r="H315" s="29" t="str">
        <f t="shared" si="43"/>
        <v/>
      </c>
      <c r="I315" s="29" t="e">
        <f t="shared" si="39"/>
        <v>#VALUE!</v>
      </c>
      <c r="J315" s="29">
        <f>SUM($H$18:$H315)</f>
        <v>0</v>
      </c>
    </row>
    <row r="316" spans="1:10" x14ac:dyDescent="0.25">
      <c r="A316" s="23" t="str">
        <f t="shared" si="40"/>
        <v/>
      </c>
      <c r="B316" s="24" t="str">
        <f t="shared" si="36"/>
        <v/>
      </c>
      <c r="C316" s="29" t="str">
        <f t="shared" si="41"/>
        <v/>
      </c>
      <c r="D316" s="29" t="str">
        <f t="shared" si="44"/>
        <v/>
      </c>
      <c r="E316" s="30" t="e">
        <f t="shared" si="37"/>
        <v>#VALUE!</v>
      </c>
      <c r="F316" s="29" t="e">
        <f t="shared" si="38"/>
        <v>#VALUE!</v>
      </c>
      <c r="G316" s="29" t="str">
        <f t="shared" si="42"/>
        <v/>
      </c>
      <c r="H316" s="29" t="str">
        <f t="shared" si="43"/>
        <v/>
      </c>
      <c r="I316" s="29" t="e">
        <f t="shared" si="39"/>
        <v>#VALUE!</v>
      </c>
      <c r="J316" s="29">
        <f>SUM($H$18:$H316)</f>
        <v>0</v>
      </c>
    </row>
    <row r="317" spans="1:10" x14ac:dyDescent="0.25">
      <c r="A317" s="23" t="str">
        <f t="shared" si="40"/>
        <v/>
      </c>
      <c r="B317" s="24" t="str">
        <f t="shared" si="36"/>
        <v/>
      </c>
      <c r="C317" s="29" t="str">
        <f t="shared" si="41"/>
        <v/>
      </c>
      <c r="D317" s="29" t="str">
        <f t="shared" si="44"/>
        <v/>
      </c>
      <c r="E317" s="30" t="e">
        <f t="shared" si="37"/>
        <v>#VALUE!</v>
      </c>
      <c r="F317" s="29" t="e">
        <f t="shared" si="38"/>
        <v>#VALUE!</v>
      </c>
      <c r="G317" s="29" t="str">
        <f t="shared" si="42"/>
        <v/>
      </c>
      <c r="H317" s="29" t="str">
        <f t="shared" si="43"/>
        <v/>
      </c>
      <c r="I317" s="29" t="e">
        <f t="shared" si="39"/>
        <v>#VALUE!</v>
      </c>
      <c r="J317" s="29">
        <f>SUM($H$18:$H317)</f>
        <v>0</v>
      </c>
    </row>
    <row r="318" spans="1:10" x14ac:dyDescent="0.25">
      <c r="A318" s="23" t="str">
        <f t="shared" si="40"/>
        <v/>
      </c>
      <c r="B318" s="24" t="str">
        <f t="shared" si="36"/>
        <v/>
      </c>
      <c r="C318" s="29" t="str">
        <f t="shared" si="41"/>
        <v/>
      </c>
      <c r="D318" s="29" t="str">
        <f t="shared" si="44"/>
        <v/>
      </c>
      <c r="E318" s="30" t="e">
        <f t="shared" si="37"/>
        <v>#VALUE!</v>
      </c>
      <c r="F318" s="29" t="e">
        <f t="shared" si="38"/>
        <v>#VALUE!</v>
      </c>
      <c r="G318" s="29" t="str">
        <f t="shared" si="42"/>
        <v/>
      </c>
      <c r="H318" s="29" t="str">
        <f t="shared" si="43"/>
        <v/>
      </c>
      <c r="I318" s="29" t="e">
        <f t="shared" si="39"/>
        <v>#VALUE!</v>
      </c>
      <c r="J318" s="29">
        <f>SUM($H$18:$H318)</f>
        <v>0</v>
      </c>
    </row>
    <row r="319" spans="1:10" x14ac:dyDescent="0.25">
      <c r="A319" s="23" t="str">
        <f t="shared" si="40"/>
        <v/>
      </c>
      <c r="B319" s="24" t="str">
        <f t="shared" si="36"/>
        <v/>
      </c>
      <c r="C319" s="29" t="str">
        <f t="shared" si="41"/>
        <v/>
      </c>
      <c r="D319" s="29" t="str">
        <f t="shared" si="44"/>
        <v/>
      </c>
      <c r="E319" s="30" t="e">
        <f t="shared" si="37"/>
        <v>#VALUE!</v>
      </c>
      <c r="F319" s="29" t="e">
        <f t="shared" si="38"/>
        <v>#VALUE!</v>
      </c>
      <c r="G319" s="29" t="str">
        <f t="shared" si="42"/>
        <v/>
      </c>
      <c r="H319" s="29" t="str">
        <f t="shared" si="43"/>
        <v/>
      </c>
      <c r="I319" s="29" t="e">
        <f t="shared" si="39"/>
        <v>#VALUE!</v>
      </c>
      <c r="J319" s="29">
        <f>SUM($H$18:$H319)</f>
        <v>0</v>
      </c>
    </row>
    <row r="320" spans="1:10" x14ac:dyDescent="0.25">
      <c r="A320" s="23" t="str">
        <f t="shared" si="40"/>
        <v/>
      </c>
      <c r="B320" s="24" t="str">
        <f t="shared" si="36"/>
        <v/>
      </c>
      <c r="C320" s="29" t="str">
        <f t="shared" si="41"/>
        <v/>
      </c>
      <c r="D320" s="29" t="str">
        <f t="shared" si="44"/>
        <v/>
      </c>
      <c r="E320" s="30" t="e">
        <f t="shared" si="37"/>
        <v>#VALUE!</v>
      </c>
      <c r="F320" s="29" t="e">
        <f t="shared" si="38"/>
        <v>#VALUE!</v>
      </c>
      <c r="G320" s="29" t="str">
        <f t="shared" si="42"/>
        <v/>
      </c>
      <c r="H320" s="29" t="str">
        <f t="shared" si="43"/>
        <v/>
      </c>
      <c r="I320" s="29" t="e">
        <f t="shared" si="39"/>
        <v>#VALUE!</v>
      </c>
      <c r="J320" s="29">
        <f>SUM($H$18:$H320)</f>
        <v>0</v>
      </c>
    </row>
    <row r="321" spans="1:10" x14ac:dyDescent="0.25">
      <c r="A321" s="23" t="str">
        <f t="shared" si="40"/>
        <v/>
      </c>
      <c r="B321" s="24" t="str">
        <f t="shared" si="36"/>
        <v/>
      </c>
      <c r="C321" s="29" t="str">
        <f t="shared" si="41"/>
        <v/>
      </c>
      <c r="D321" s="29" t="str">
        <f t="shared" si="44"/>
        <v/>
      </c>
      <c r="E321" s="30" t="e">
        <f t="shared" si="37"/>
        <v>#VALUE!</v>
      </c>
      <c r="F321" s="29" t="e">
        <f t="shared" si="38"/>
        <v>#VALUE!</v>
      </c>
      <c r="G321" s="29" t="str">
        <f t="shared" si="42"/>
        <v/>
      </c>
      <c r="H321" s="29" t="str">
        <f t="shared" si="43"/>
        <v/>
      </c>
      <c r="I321" s="29" t="e">
        <f t="shared" si="39"/>
        <v>#VALUE!</v>
      </c>
      <c r="J321" s="29">
        <f>SUM($H$18:$H321)</f>
        <v>0</v>
      </c>
    </row>
    <row r="322" spans="1:10" x14ac:dyDescent="0.25">
      <c r="A322" s="23" t="str">
        <f t="shared" si="40"/>
        <v/>
      </c>
      <c r="B322" s="24" t="str">
        <f t="shared" si="36"/>
        <v/>
      </c>
      <c r="C322" s="29" t="str">
        <f t="shared" si="41"/>
        <v/>
      </c>
      <c r="D322" s="29" t="str">
        <f t="shared" si="44"/>
        <v/>
      </c>
      <c r="E322" s="30" t="e">
        <f t="shared" si="37"/>
        <v>#VALUE!</v>
      </c>
      <c r="F322" s="29" t="e">
        <f t="shared" si="38"/>
        <v>#VALUE!</v>
      </c>
      <c r="G322" s="29" t="str">
        <f t="shared" si="42"/>
        <v/>
      </c>
      <c r="H322" s="29" t="str">
        <f t="shared" si="43"/>
        <v/>
      </c>
      <c r="I322" s="29" t="e">
        <f t="shared" si="39"/>
        <v>#VALUE!</v>
      </c>
      <c r="J322" s="29">
        <f>SUM($H$18:$H322)</f>
        <v>0</v>
      </c>
    </row>
    <row r="323" spans="1:10" x14ac:dyDescent="0.25">
      <c r="A323" s="23" t="str">
        <f t="shared" si="40"/>
        <v/>
      </c>
      <c r="B323" s="24" t="str">
        <f t="shared" si="36"/>
        <v/>
      </c>
      <c r="C323" s="29" t="str">
        <f t="shared" si="41"/>
        <v/>
      </c>
      <c r="D323" s="29" t="str">
        <f t="shared" si="44"/>
        <v/>
      </c>
      <c r="E323" s="30" t="e">
        <f t="shared" si="37"/>
        <v>#VALUE!</v>
      </c>
      <c r="F323" s="29" t="e">
        <f t="shared" si="38"/>
        <v>#VALUE!</v>
      </c>
      <c r="G323" s="29" t="str">
        <f t="shared" si="42"/>
        <v/>
      </c>
      <c r="H323" s="29" t="str">
        <f t="shared" si="43"/>
        <v/>
      </c>
      <c r="I323" s="29" t="e">
        <f t="shared" si="39"/>
        <v>#VALUE!</v>
      </c>
      <c r="J323" s="29">
        <f>SUM($H$18:$H323)</f>
        <v>0</v>
      </c>
    </row>
    <row r="324" spans="1:10" x14ac:dyDescent="0.25">
      <c r="A324" s="23" t="str">
        <f t="shared" si="40"/>
        <v/>
      </c>
      <c r="B324" s="24" t="str">
        <f t="shared" si="36"/>
        <v/>
      </c>
      <c r="C324" s="29" t="str">
        <f t="shared" si="41"/>
        <v/>
      </c>
      <c r="D324" s="29" t="str">
        <f t="shared" si="44"/>
        <v/>
      </c>
      <c r="E324" s="30" t="e">
        <f t="shared" si="37"/>
        <v>#VALUE!</v>
      </c>
      <c r="F324" s="29" t="e">
        <f t="shared" si="38"/>
        <v>#VALUE!</v>
      </c>
      <c r="G324" s="29" t="str">
        <f t="shared" si="42"/>
        <v/>
      </c>
      <c r="H324" s="29" t="str">
        <f t="shared" si="43"/>
        <v/>
      </c>
      <c r="I324" s="29" t="e">
        <f t="shared" si="39"/>
        <v>#VALUE!</v>
      </c>
      <c r="J324" s="29">
        <f>SUM($H$18:$H324)</f>
        <v>0</v>
      </c>
    </row>
    <row r="325" spans="1:10" x14ac:dyDescent="0.25">
      <c r="A325" s="23" t="str">
        <f t="shared" si="40"/>
        <v/>
      </c>
      <c r="B325" s="24" t="str">
        <f t="shared" si="36"/>
        <v/>
      </c>
      <c r="C325" s="29" t="str">
        <f t="shared" si="41"/>
        <v/>
      </c>
      <c r="D325" s="29" t="str">
        <f t="shared" si="44"/>
        <v/>
      </c>
      <c r="E325" s="30" t="e">
        <f t="shared" si="37"/>
        <v>#VALUE!</v>
      </c>
      <c r="F325" s="29" t="e">
        <f t="shared" si="38"/>
        <v>#VALUE!</v>
      </c>
      <c r="G325" s="29" t="str">
        <f t="shared" si="42"/>
        <v/>
      </c>
      <c r="H325" s="29" t="str">
        <f t="shared" si="43"/>
        <v/>
      </c>
      <c r="I325" s="29" t="e">
        <f t="shared" si="39"/>
        <v>#VALUE!</v>
      </c>
      <c r="J325" s="29">
        <f>SUM($H$18:$H325)</f>
        <v>0</v>
      </c>
    </row>
    <row r="326" spans="1:10" x14ac:dyDescent="0.25">
      <c r="A326" s="23" t="str">
        <f t="shared" si="40"/>
        <v/>
      </c>
      <c r="B326" s="24" t="str">
        <f t="shared" si="36"/>
        <v/>
      </c>
      <c r="C326" s="29" t="str">
        <f t="shared" si="41"/>
        <v/>
      </c>
      <c r="D326" s="29" t="str">
        <f t="shared" si="44"/>
        <v/>
      </c>
      <c r="E326" s="30" t="e">
        <f t="shared" si="37"/>
        <v>#VALUE!</v>
      </c>
      <c r="F326" s="29" t="e">
        <f t="shared" si="38"/>
        <v>#VALUE!</v>
      </c>
      <c r="G326" s="29" t="str">
        <f t="shared" si="42"/>
        <v/>
      </c>
      <c r="H326" s="29" t="str">
        <f t="shared" si="43"/>
        <v/>
      </c>
      <c r="I326" s="29" t="e">
        <f t="shared" si="39"/>
        <v>#VALUE!</v>
      </c>
      <c r="J326" s="29">
        <f>SUM($H$18:$H326)</f>
        <v>0</v>
      </c>
    </row>
    <row r="327" spans="1:10" x14ac:dyDescent="0.25">
      <c r="A327" s="23" t="str">
        <f t="shared" si="40"/>
        <v/>
      </c>
      <c r="B327" s="24" t="str">
        <f t="shared" si="36"/>
        <v/>
      </c>
      <c r="C327" s="29" t="str">
        <f t="shared" si="41"/>
        <v/>
      </c>
      <c r="D327" s="29" t="str">
        <f t="shared" si="44"/>
        <v/>
      </c>
      <c r="E327" s="30" t="e">
        <f t="shared" si="37"/>
        <v>#VALUE!</v>
      </c>
      <c r="F327" s="29" t="e">
        <f t="shared" si="38"/>
        <v>#VALUE!</v>
      </c>
      <c r="G327" s="29" t="str">
        <f t="shared" si="42"/>
        <v/>
      </c>
      <c r="H327" s="29" t="str">
        <f t="shared" si="43"/>
        <v/>
      </c>
      <c r="I327" s="29" t="e">
        <f t="shared" si="39"/>
        <v>#VALUE!</v>
      </c>
      <c r="J327" s="29">
        <f>SUM($H$18:$H327)</f>
        <v>0</v>
      </c>
    </row>
    <row r="328" spans="1:10" x14ac:dyDescent="0.25">
      <c r="A328" s="23" t="str">
        <f t="shared" si="40"/>
        <v/>
      </c>
      <c r="B328" s="24" t="str">
        <f t="shared" si="36"/>
        <v/>
      </c>
      <c r="C328" s="29" t="str">
        <f t="shared" si="41"/>
        <v/>
      </c>
      <c r="D328" s="29" t="str">
        <f t="shared" si="44"/>
        <v/>
      </c>
      <c r="E328" s="30" t="e">
        <f t="shared" si="37"/>
        <v>#VALUE!</v>
      </c>
      <c r="F328" s="29" t="e">
        <f t="shared" si="38"/>
        <v>#VALUE!</v>
      </c>
      <c r="G328" s="29" t="str">
        <f t="shared" si="42"/>
        <v/>
      </c>
      <c r="H328" s="29" t="str">
        <f t="shared" si="43"/>
        <v/>
      </c>
      <c r="I328" s="29" t="e">
        <f t="shared" si="39"/>
        <v>#VALUE!</v>
      </c>
      <c r="J328" s="29">
        <f>SUM($H$18:$H328)</f>
        <v>0</v>
      </c>
    </row>
    <row r="329" spans="1:10" x14ac:dyDescent="0.25">
      <c r="A329" s="23" t="str">
        <f t="shared" si="40"/>
        <v/>
      </c>
      <c r="B329" s="24" t="str">
        <f t="shared" si="36"/>
        <v/>
      </c>
      <c r="C329" s="29" t="str">
        <f t="shared" si="41"/>
        <v/>
      </c>
      <c r="D329" s="29" t="str">
        <f t="shared" si="44"/>
        <v/>
      </c>
      <c r="E329" s="30" t="e">
        <f t="shared" si="37"/>
        <v>#VALUE!</v>
      </c>
      <c r="F329" s="29" t="e">
        <f t="shared" si="38"/>
        <v>#VALUE!</v>
      </c>
      <c r="G329" s="29" t="str">
        <f t="shared" si="42"/>
        <v/>
      </c>
      <c r="H329" s="29" t="str">
        <f t="shared" si="43"/>
        <v/>
      </c>
      <c r="I329" s="29" t="e">
        <f t="shared" si="39"/>
        <v>#VALUE!</v>
      </c>
      <c r="J329" s="29">
        <f>SUM($H$18:$H329)</f>
        <v>0</v>
      </c>
    </row>
    <row r="330" spans="1:10" x14ac:dyDescent="0.25">
      <c r="A330" s="23" t="str">
        <f t="shared" si="40"/>
        <v/>
      </c>
      <c r="B330" s="24" t="str">
        <f t="shared" si="36"/>
        <v/>
      </c>
      <c r="C330" s="29" t="str">
        <f t="shared" si="41"/>
        <v/>
      </c>
      <c r="D330" s="29" t="str">
        <f t="shared" si="44"/>
        <v/>
      </c>
      <c r="E330" s="30" t="e">
        <f t="shared" si="37"/>
        <v>#VALUE!</v>
      </c>
      <c r="F330" s="29" t="e">
        <f t="shared" si="38"/>
        <v>#VALUE!</v>
      </c>
      <c r="G330" s="29" t="str">
        <f t="shared" si="42"/>
        <v/>
      </c>
      <c r="H330" s="29" t="str">
        <f t="shared" si="43"/>
        <v/>
      </c>
      <c r="I330" s="29" t="e">
        <f t="shared" si="39"/>
        <v>#VALUE!</v>
      </c>
      <c r="J330" s="29">
        <f>SUM($H$18:$H330)</f>
        <v>0</v>
      </c>
    </row>
    <row r="331" spans="1:10" x14ac:dyDescent="0.25">
      <c r="A331" s="23" t="str">
        <f t="shared" si="40"/>
        <v/>
      </c>
      <c r="B331" s="24" t="str">
        <f t="shared" si="36"/>
        <v/>
      </c>
      <c r="C331" s="29" t="str">
        <f t="shared" si="41"/>
        <v/>
      </c>
      <c r="D331" s="29" t="str">
        <f t="shared" si="44"/>
        <v/>
      </c>
      <c r="E331" s="30" t="e">
        <f t="shared" si="37"/>
        <v>#VALUE!</v>
      </c>
      <c r="F331" s="29" t="e">
        <f t="shared" si="38"/>
        <v>#VALUE!</v>
      </c>
      <c r="G331" s="29" t="str">
        <f t="shared" si="42"/>
        <v/>
      </c>
      <c r="H331" s="29" t="str">
        <f t="shared" si="43"/>
        <v/>
      </c>
      <c r="I331" s="29" t="e">
        <f t="shared" si="39"/>
        <v>#VALUE!</v>
      </c>
      <c r="J331" s="29">
        <f>SUM($H$18:$H331)</f>
        <v>0</v>
      </c>
    </row>
    <row r="332" spans="1:10" x14ac:dyDescent="0.25">
      <c r="A332" s="23" t="str">
        <f t="shared" si="40"/>
        <v/>
      </c>
      <c r="B332" s="24" t="str">
        <f t="shared" si="36"/>
        <v/>
      </c>
      <c r="C332" s="29" t="str">
        <f t="shared" si="41"/>
        <v/>
      </c>
      <c r="D332" s="29" t="str">
        <f t="shared" si="44"/>
        <v/>
      </c>
      <c r="E332" s="30" t="e">
        <f t="shared" si="37"/>
        <v>#VALUE!</v>
      </c>
      <c r="F332" s="29" t="e">
        <f t="shared" si="38"/>
        <v>#VALUE!</v>
      </c>
      <c r="G332" s="29" t="str">
        <f t="shared" si="42"/>
        <v/>
      </c>
      <c r="H332" s="29" t="str">
        <f t="shared" si="43"/>
        <v/>
      </c>
      <c r="I332" s="29" t="e">
        <f t="shared" si="39"/>
        <v>#VALUE!</v>
      </c>
      <c r="J332" s="29">
        <f>SUM($H$18:$H332)</f>
        <v>0</v>
      </c>
    </row>
    <row r="333" spans="1:10" x14ac:dyDescent="0.25">
      <c r="A333" s="23" t="str">
        <f t="shared" si="40"/>
        <v/>
      </c>
      <c r="B333" s="24" t="str">
        <f t="shared" si="36"/>
        <v/>
      </c>
      <c r="C333" s="29" t="str">
        <f t="shared" si="41"/>
        <v/>
      </c>
      <c r="D333" s="29" t="str">
        <f t="shared" si="44"/>
        <v/>
      </c>
      <c r="E333" s="30" t="e">
        <f t="shared" si="37"/>
        <v>#VALUE!</v>
      </c>
      <c r="F333" s="29" t="e">
        <f t="shared" si="38"/>
        <v>#VALUE!</v>
      </c>
      <c r="G333" s="29" t="str">
        <f t="shared" si="42"/>
        <v/>
      </c>
      <c r="H333" s="29" t="str">
        <f t="shared" si="43"/>
        <v/>
      </c>
      <c r="I333" s="29" t="e">
        <f t="shared" si="39"/>
        <v>#VALUE!</v>
      </c>
      <c r="J333" s="29">
        <f>SUM($H$18:$H333)</f>
        <v>0</v>
      </c>
    </row>
    <row r="334" spans="1:10" x14ac:dyDescent="0.25">
      <c r="A334" s="23" t="str">
        <f t="shared" si="40"/>
        <v/>
      </c>
      <c r="B334" s="24" t="str">
        <f t="shared" si="36"/>
        <v/>
      </c>
      <c r="C334" s="29" t="str">
        <f t="shared" si="41"/>
        <v/>
      </c>
      <c r="D334" s="29" t="str">
        <f t="shared" si="44"/>
        <v/>
      </c>
      <c r="E334" s="30" t="e">
        <f t="shared" si="37"/>
        <v>#VALUE!</v>
      </c>
      <c r="F334" s="29" t="e">
        <f t="shared" si="38"/>
        <v>#VALUE!</v>
      </c>
      <c r="G334" s="29" t="str">
        <f t="shared" si="42"/>
        <v/>
      </c>
      <c r="H334" s="29" t="str">
        <f t="shared" si="43"/>
        <v/>
      </c>
      <c r="I334" s="29" t="e">
        <f t="shared" si="39"/>
        <v>#VALUE!</v>
      </c>
      <c r="J334" s="29">
        <f>SUM($H$18:$H334)</f>
        <v>0</v>
      </c>
    </row>
    <row r="335" spans="1:10" x14ac:dyDescent="0.25">
      <c r="A335" s="23" t="str">
        <f t="shared" si="40"/>
        <v/>
      </c>
      <c r="B335" s="24" t="str">
        <f t="shared" si="36"/>
        <v/>
      </c>
      <c r="C335" s="29" t="str">
        <f t="shared" si="41"/>
        <v/>
      </c>
      <c r="D335" s="29" t="str">
        <f t="shared" si="44"/>
        <v/>
      </c>
      <c r="E335" s="30" t="e">
        <f t="shared" si="37"/>
        <v>#VALUE!</v>
      </c>
      <c r="F335" s="29" t="e">
        <f t="shared" si="38"/>
        <v>#VALUE!</v>
      </c>
      <c r="G335" s="29" t="str">
        <f t="shared" si="42"/>
        <v/>
      </c>
      <c r="H335" s="29" t="str">
        <f t="shared" si="43"/>
        <v/>
      </c>
      <c r="I335" s="29" t="e">
        <f t="shared" si="39"/>
        <v>#VALUE!</v>
      </c>
      <c r="J335" s="29">
        <f>SUM($H$18:$H335)</f>
        <v>0</v>
      </c>
    </row>
    <row r="336" spans="1:10" x14ac:dyDescent="0.25">
      <c r="A336" s="23" t="str">
        <f t="shared" si="40"/>
        <v/>
      </c>
      <c r="B336" s="24" t="str">
        <f t="shared" si="36"/>
        <v/>
      </c>
      <c r="C336" s="29" t="str">
        <f t="shared" si="41"/>
        <v/>
      </c>
      <c r="D336" s="29" t="str">
        <f t="shared" si="44"/>
        <v/>
      </c>
      <c r="E336" s="30" t="e">
        <f t="shared" si="37"/>
        <v>#VALUE!</v>
      </c>
      <c r="F336" s="29" t="e">
        <f t="shared" si="38"/>
        <v>#VALUE!</v>
      </c>
      <c r="G336" s="29" t="str">
        <f t="shared" si="42"/>
        <v/>
      </c>
      <c r="H336" s="29" t="str">
        <f t="shared" si="43"/>
        <v/>
      </c>
      <c r="I336" s="29" t="e">
        <f t="shared" si="39"/>
        <v>#VALUE!</v>
      </c>
      <c r="J336" s="29">
        <f>SUM($H$18:$H336)</f>
        <v>0</v>
      </c>
    </row>
    <row r="337" spans="1:10" x14ac:dyDescent="0.25">
      <c r="A337" s="23" t="str">
        <f t="shared" si="40"/>
        <v/>
      </c>
      <c r="B337" s="24" t="str">
        <f t="shared" si="36"/>
        <v/>
      </c>
      <c r="C337" s="29" t="str">
        <f t="shared" si="41"/>
        <v/>
      </c>
      <c r="D337" s="29" t="str">
        <f t="shared" si="44"/>
        <v/>
      </c>
      <c r="E337" s="30" t="e">
        <f t="shared" si="37"/>
        <v>#VALUE!</v>
      </c>
      <c r="F337" s="29" t="e">
        <f t="shared" si="38"/>
        <v>#VALUE!</v>
      </c>
      <c r="G337" s="29" t="str">
        <f t="shared" si="42"/>
        <v/>
      </c>
      <c r="H337" s="29" t="str">
        <f t="shared" si="43"/>
        <v/>
      </c>
      <c r="I337" s="29" t="e">
        <f t="shared" si="39"/>
        <v>#VALUE!</v>
      </c>
      <c r="J337" s="29">
        <f>SUM($H$18:$H337)</f>
        <v>0</v>
      </c>
    </row>
    <row r="338" spans="1:10" x14ac:dyDescent="0.25">
      <c r="A338" s="23" t="str">
        <f t="shared" si="40"/>
        <v/>
      </c>
      <c r="B338" s="24" t="str">
        <f t="shared" ref="B338:B401" si="45">IF(Pay_Num&lt;&gt;"",DATE(YEAR(Loan_Start),MONTH(Loan_Start)+(Pay_Num)*12/Num_Pmt_Per_Year,DAY(Loan_Start)),"")</f>
        <v/>
      </c>
      <c r="C338" s="29" t="str">
        <f t="shared" si="41"/>
        <v/>
      </c>
      <c r="D338" s="29" t="str">
        <f t="shared" si="44"/>
        <v/>
      </c>
      <c r="E338" s="30" t="e">
        <f t="shared" ref="E338:E401" si="46">IF(AND(Pay_Num&lt;&gt;"",Sched_Pay+Scheduled_Extra_Payments&lt;Beg_Bal),Scheduled_Extra_Payments,IF(AND(Pay_Num&lt;&gt;"",Beg_Bal-Sched_Pay&gt;0),Beg_Bal-Sched_Pay,IF(Pay_Num&lt;&gt;"",0,"")))</f>
        <v>#VALUE!</v>
      </c>
      <c r="F338" s="29" t="e">
        <f t="shared" ref="F338:F401" si="47">IF(AND(Pay_Num&lt;&gt;"",Sched_Pay+Extra_Pay&lt;Beg_Bal),Sched_Pay+Extra_Pay,IF(Pay_Num&lt;&gt;"",Beg_Bal,""))</f>
        <v>#VALUE!</v>
      </c>
      <c r="G338" s="29" t="str">
        <f t="shared" si="42"/>
        <v/>
      </c>
      <c r="H338" s="29" t="str">
        <f t="shared" si="43"/>
        <v/>
      </c>
      <c r="I338" s="29" t="e">
        <f t="shared" ref="I338:I401" si="48">IF(AND(Pay_Num&lt;&gt;"",Sched_Pay+Extra_Pay&lt;Beg_Bal),Beg_Bal-Princ,IF(Pay_Num&lt;&gt;"",0,""))</f>
        <v>#VALUE!</v>
      </c>
      <c r="J338" s="29">
        <f>SUM($H$18:$H338)</f>
        <v>0</v>
      </c>
    </row>
    <row r="339" spans="1:10" x14ac:dyDescent="0.25">
      <c r="A339" s="23" t="str">
        <f t="shared" ref="A339:A402" si="49">IF(Values_Entered,A338+1,"")</f>
        <v/>
      </c>
      <c r="B339" s="24" t="str">
        <f t="shared" si="45"/>
        <v/>
      </c>
      <c r="C339" s="29" t="str">
        <f t="shared" ref="C339:C376" si="50">IF(Pay_Num&lt;&gt;"",I338,"")</f>
        <v/>
      </c>
      <c r="D339" s="29" t="str">
        <f t="shared" si="44"/>
        <v/>
      </c>
      <c r="E339" s="30" t="e">
        <f t="shared" si="46"/>
        <v>#VALUE!</v>
      </c>
      <c r="F339" s="29" t="e">
        <f t="shared" si="47"/>
        <v>#VALUE!</v>
      </c>
      <c r="G339" s="29" t="str">
        <f t="shared" ref="G339:G402" si="51">IF(Pay_Num&lt;&gt;"",Total_Pay-Int,"")</f>
        <v/>
      </c>
      <c r="H339" s="29" t="str">
        <f t="shared" ref="H339:H402" si="52">IF(Pay_Num&lt;&gt;"",Beg_Bal*Interest_Rate/Num_Pmt_Per_Year,"")</f>
        <v/>
      </c>
      <c r="I339" s="29" t="e">
        <f t="shared" si="48"/>
        <v>#VALUE!</v>
      </c>
      <c r="J339" s="29">
        <f>SUM($H$18:$H339)</f>
        <v>0</v>
      </c>
    </row>
    <row r="340" spans="1:10" x14ac:dyDescent="0.25">
      <c r="A340" s="23" t="str">
        <f t="shared" si="49"/>
        <v/>
      </c>
      <c r="B340" s="24" t="str">
        <f t="shared" si="45"/>
        <v/>
      </c>
      <c r="C340" s="29" t="str">
        <f t="shared" si="50"/>
        <v/>
      </c>
      <c r="D340" s="29" t="str">
        <f t="shared" ref="D340:D403" si="53">IF(Pay_Num&lt;&gt;"",Scheduled_Monthly_Payment,"")</f>
        <v/>
      </c>
      <c r="E340" s="30" t="e">
        <f t="shared" si="46"/>
        <v>#VALUE!</v>
      </c>
      <c r="F340" s="29" t="e">
        <f t="shared" si="47"/>
        <v>#VALUE!</v>
      </c>
      <c r="G340" s="29" t="str">
        <f t="shared" si="51"/>
        <v/>
      </c>
      <c r="H340" s="29" t="str">
        <f t="shared" si="52"/>
        <v/>
      </c>
      <c r="I340" s="29" t="e">
        <f t="shared" si="48"/>
        <v>#VALUE!</v>
      </c>
      <c r="J340" s="29">
        <f>SUM($H$18:$H340)</f>
        <v>0</v>
      </c>
    </row>
    <row r="341" spans="1:10" x14ac:dyDescent="0.25">
      <c r="A341" s="23" t="str">
        <f t="shared" si="49"/>
        <v/>
      </c>
      <c r="B341" s="24" t="str">
        <f t="shared" si="45"/>
        <v/>
      </c>
      <c r="C341" s="29" t="str">
        <f t="shared" si="50"/>
        <v/>
      </c>
      <c r="D341" s="29" t="str">
        <f t="shared" si="53"/>
        <v/>
      </c>
      <c r="E341" s="30" t="e">
        <f t="shared" si="46"/>
        <v>#VALUE!</v>
      </c>
      <c r="F341" s="29" t="e">
        <f t="shared" si="47"/>
        <v>#VALUE!</v>
      </c>
      <c r="G341" s="29" t="str">
        <f t="shared" si="51"/>
        <v/>
      </c>
      <c r="H341" s="29" t="str">
        <f t="shared" si="52"/>
        <v/>
      </c>
      <c r="I341" s="29" t="e">
        <f t="shared" si="48"/>
        <v>#VALUE!</v>
      </c>
      <c r="J341" s="29">
        <f>SUM($H$18:$H341)</f>
        <v>0</v>
      </c>
    </row>
    <row r="342" spans="1:10" x14ac:dyDescent="0.25">
      <c r="A342" s="23" t="str">
        <f t="shared" si="49"/>
        <v/>
      </c>
      <c r="B342" s="24" t="str">
        <f t="shared" si="45"/>
        <v/>
      </c>
      <c r="C342" s="29" t="str">
        <f t="shared" si="50"/>
        <v/>
      </c>
      <c r="D342" s="29" t="str">
        <f t="shared" si="53"/>
        <v/>
      </c>
      <c r="E342" s="30" t="e">
        <f t="shared" si="46"/>
        <v>#VALUE!</v>
      </c>
      <c r="F342" s="29" t="e">
        <f t="shared" si="47"/>
        <v>#VALUE!</v>
      </c>
      <c r="G342" s="29" t="str">
        <f t="shared" si="51"/>
        <v/>
      </c>
      <c r="H342" s="29" t="str">
        <f t="shared" si="52"/>
        <v/>
      </c>
      <c r="I342" s="29" t="e">
        <f t="shared" si="48"/>
        <v>#VALUE!</v>
      </c>
      <c r="J342" s="29">
        <f>SUM($H$18:$H342)</f>
        <v>0</v>
      </c>
    </row>
    <row r="343" spans="1:10" x14ac:dyDescent="0.25">
      <c r="A343" s="23" t="str">
        <f t="shared" si="49"/>
        <v/>
      </c>
      <c r="B343" s="24" t="str">
        <f t="shared" si="45"/>
        <v/>
      </c>
      <c r="C343" s="29" t="str">
        <f t="shared" si="50"/>
        <v/>
      </c>
      <c r="D343" s="29" t="str">
        <f t="shared" si="53"/>
        <v/>
      </c>
      <c r="E343" s="30" t="e">
        <f t="shared" si="46"/>
        <v>#VALUE!</v>
      </c>
      <c r="F343" s="29" t="e">
        <f t="shared" si="47"/>
        <v>#VALUE!</v>
      </c>
      <c r="G343" s="29" t="str">
        <f t="shared" si="51"/>
        <v/>
      </c>
      <c r="H343" s="29" t="str">
        <f t="shared" si="52"/>
        <v/>
      </c>
      <c r="I343" s="29" t="e">
        <f t="shared" si="48"/>
        <v>#VALUE!</v>
      </c>
      <c r="J343" s="29">
        <f>SUM($H$18:$H343)</f>
        <v>0</v>
      </c>
    </row>
    <row r="344" spans="1:10" x14ac:dyDescent="0.25">
      <c r="A344" s="23" t="str">
        <f t="shared" si="49"/>
        <v/>
      </c>
      <c r="B344" s="24" t="str">
        <f t="shared" si="45"/>
        <v/>
      </c>
      <c r="C344" s="29" t="str">
        <f t="shared" si="50"/>
        <v/>
      </c>
      <c r="D344" s="29" t="str">
        <f t="shared" si="53"/>
        <v/>
      </c>
      <c r="E344" s="30" t="e">
        <f t="shared" si="46"/>
        <v>#VALUE!</v>
      </c>
      <c r="F344" s="29" t="e">
        <f t="shared" si="47"/>
        <v>#VALUE!</v>
      </c>
      <c r="G344" s="29" t="str">
        <f t="shared" si="51"/>
        <v/>
      </c>
      <c r="H344" s="29" t="str">
        <f t="shared" si="52"/>
        <v/>
      </c>
      <c r="I344" s="29" t="e">
        <f t="shared" si="48"/>
        <v>#VALUE!</v>
      </c>
      <c r="J344" s="29">
        <f>SUM($H$18:$H344)</f>
        <v>0</v>
      </c>
    </row>
    <row r="345" spans="1:10" x14ac:dyDescent="0.25">
      <c r="A345" s="23" t="str">
        <f t="shared" si="49"/>
        <v/>
      </c>
      <c r="B345" s="24" t="str">
        <f t="shared" si="45"/>
        <v/>
      </c>
      <c r="C345" s="29" t="str">
        <f t="shared" si="50"/>
        <v/>
      </c>
      <c r="D345" s="29" t="str">
        <f t="shared" si="53"/>
        <v/>
      </c>
      <c r="E345" s="30" t="e">
        <f t="shared" si="46"/>
        <v>#VALUE!</v>
      </c>
      <c r="F345" s="29" t="e">
        <f t="shared" si="47"/>
        <v>#VALUE!</v>
      </c>
      <c r="G345" s="29" t="str">
        <f t="shared" si="51"/>
        <v/>
      </c>
      <c r="H345" s="29" t="str">
        <f t="shared" si="52"/>
        <v/>
      </c>
      <c r="I345" s="29" t="e">
        <f t="shared" si="48"/>
        <v>#VALUE!</v>
      </c>
      <c r="J345" s="29">
        <f>SUM($H$18:$H345)</f>
        <v>0</v>
      </c>
    </row>
    <row r="346" spans="1:10" x14ac:dyDescent="0.25">
      <c r="A346" s="23" t="str">
        <f t="shared" si="49"/>
        <v/>
      </c>
      <c r="B346" s="24" t="str">
        <f t="shared" si="45"/>
        <v/>
      </c>
      <c r="C346" s="29" t="str">
        <f t="shared" si="50"/>
        <v/>
      </c>
      <c r="D346" s="29" t="str">
        <f t="shared" si="53"/>
        <v/>
      </c>
      <c r="E346" s="30" t="e">
        <f t="shared" si="46"/>
        <v>#VALUE!</v>
      </c>
      <c r="F346" s="29" t="e">
        <f t="shared" si="47"/>
        <v>#VALUE!</v>
      </c>
      <c r="G346" s="29" t="str">
        <f t="shared" si="51"/>
        <v/>
      </c>
      <c r="H346" s="29" t="str">
        <f t="shared" si="52"/>
        <v/>
      </c>
      <c r="I346" s="29" t="e">
        <f t="shared" si="48"/>
        <v>#VALUE!</v>
      </c>
      <c r="J346" s="29">
        <f>SUM($H$18:$H346)</f>
        <v>0</v>
      </c>
    </row>
    <row r="347" spans="1:10" x14ac:dyDescent="0.25">
      <c r="A347" s="23" t="str">
        <f t="shared" si="49"/>
        <v/>
      </c>
      <c r="B347" s="24" t="str">
        <f t="shared" si="45"/>
        <v/>
      </c>
      <c r="C347" s="29" t="str">
        <f t="shared" si="50"/>
        <v/>
      </c>
      <c r="D347" s="29" t="str">
        <f t="shared" si="53"/>
        <v/>
      </c>
      <c r="E347" s="30" t="e">
        <f t="shared" si="46"/>
        <v>#VALUE!</v>
      </c>
      <c r="F347" s="29" t="e">
        <f t="shared" si="47"/>
        <v>#VALUE!</v>
      </c>
      <c r="G347" s="29" t="str">
        <f t="shared" si="51"/>
        <v/>
      </c>
      <c r="H347" s="29" t="str">
        <f t="shared" si="52"/>
        <v/>
      </c>
      <c r="I347" s="29" t="e">
        <f t="shared" si="48"/>
        <v>#VALUE!</v>
      </c>
      <c r="J347" s="29">
        <f>SUM($H$18:$H347)</f>
        <v>0</v>
      </c>
    </row>
    <row r="348" spans="1:10" x14ac:dyDescent="0.25">
      <c r="A348" s="23" t="str">
        <f t="shared" si="49"/>
        <v/>
      </c>
      <c r="B348" s="24" t="str">
        <f t="shared" si="45"/>
        <v/>
      </c>
      <c r="C348" s="29" t="str">
        <f t="shared" si="50"/>
        <v/>
      </c>
      <c r="D348" s="29" t="str">
        <f t="shared" si="53"/>
        <v/>
      </c>
      <c r="E348" s="30" t="e">
        <f t="shared" si="46"/>
        <v>#VALUE!</v>
      </c>
      <c r="F348" s="29" t="e">
        <f t="shared" si="47"/>
        <v>#VALUE!</v>
      </c>
      <c r="G348" s="29" t="str">
        <f t="shared" si="51"/>
        <v/>
      </c>
      <c r="H348" s="29" t="str">
        <f t="shared" si="52"/>
        <v/>
      </c>
      <c r="I348" s="29" t="e">
        <f t="shared" si="48"/>
        <v>#VALUE!</v>
      </c>
      <c r="J348" s="29">
        <f>SUM($H$18:$H348)</f>
        <v>0</v>
      </c>
    </row>
    <row r="349" spans="1:10" x14ac:dyDescent="0.25">
      <c r="A349" s="23" t="str">
        <f t="shared" si="49"/>
        <v/>
      </c>
      <c r="B349" s="24" t="str">
        <f t="shared" si="45"/>
        <v/>
      </c>
      <c r="C349" s="29" t="str">
        <f t="shared" si="50"/>
        <v/>
      </c>
      <c r="D349" s="29" t="str">
        <f t="shared" si="53"/>
        <v/>
      </c>
      <c r="E349" s="30" t="e">
        <f t="shared" si="46"/>
        <v>#VALUE!</v>
      </c>
      <c r="F349" s="29" t="e">
        <f t="shared" si="47"/>
        <v>#VALUE!</v>
      </c>
      <c r="G349" s="29" t="str">
        <f t="shared" si="51"/>
        <v/>
      </c>
      <c r="H349" s="29" t="str">
        <f t="shared" si="52"/>
        <v/>
      </c>
      <c r="I349" s="29" t="e">
        <f t="shared" si="48"/>
        <v>#VALUE!</v>
      </c>
      <c r="J349" s="29">
        <f>SUM($H$18:$H349)</f>
        <v>0</v>
      </c>
    </row>
    <row r="350" spans="1:10" x14ac:dyDescent="0.25">
      <c r="A350" s="23" t="str">
        <f t="shared" si="49"/>
        <v/>
      </c>
      <c r="B350" s="24" t="str">
        <f t="shared" si="45"/>
        <v/>
      </c>
      <c r="C350" s="29" t="str">
        <f t="shared" si="50"/>
        <v/>
      </c>
      <c r="D350" s="29" t="str">
        <f t="shared" si="53"/>
        <v/>
      </c>
      <c r="E350" s="30" t="e">
        <f t="shared" si="46"/>
        <v>#VALUE!</v>
      </c>
      <c r="F350" s="29" t="e">
        <f t="shared" si="47"/>
        <v>#VALUE!</v>
      </c>
      <c r="G350" s="29" t="str">
        <f t="shared" si="51"/>
        <v/>
      </c>
      <c r="H350" s="29" t="str">
        <f t="shared" si="52"/>
        <v/>
      </c>
      <c r="I350" s="29" t="e">
        <f t="shared" si="48"/>
        <v>#VALUE!</v>
      </c>
      <c r="J350" s="29">
        <f>SUM($H$18:$H350)</f>
        <v>0</v>
      </c>
    </row>
    <row r="351" spans="1:10" x14ac:dyDescent="0.25">
      <c r="A351" s="23" t="str">
        <f t="shared" si="49"/>
        <v/>
      </c>
      <c r="B351" s="24" t="str">
        <f t="shared" si="45"/>
        <v/>
      </c>
      <c r="C351" s="29" t="str">
        <f t="shared" si="50"/>
        <v/>
      </c>
      <c r="D351" s="29" t="str">
        <f t="shared" si="53"/>
        <v/>
      </c>
      <c r="E351" s="30" t="e">
        <f t="shared" si="46"/>
        <v>#VALUE!</v>
      </c>
      <c r="F351" s="29" t="e">
        <f t="shared" si="47"/>
        <v>#VALUE!</v>
      </c>
      <c r="G351" s="29" t="str">
        <f t="shared" si="51"/>
        <v/>
      </c>
      <c r="H351" s="29" t="str">
        <f t="shared" si="52"/>
        <v/>
      </c>
      <c r="I351" s="29" t="e">
        <f t="shared" si="48"/>
        <v>#VALUE!</v>
      </c>
      <c r="J351" s="29">
        <f>SUM($H$18:$H351)</f>
        <v>0</v>
      </c>
    </row>
    <row r="352" spans="1:10" x14ac:dyDescent="0.25">
      <c r="A352" s="23" t="str">
        <f t="shared" si="49"/>
        <v/>
      </c>
      <c r="B352" s="24" t="str">
        <f t="shared" si="45"/>
        <v/>
      </c>
      <c r="C352" s="29" t="str">
        <f t="shared" si="50"/>
        <v/>
      </c>
      <c r="D352" s="29" t="str">
        <f t="shared" si="53"/>
        <v/>
      </c>
      <c r="E352" s="30" t="e">
        <f t="shared" si="46"/>
        <v>#VALUE!</v>
      </c>
      <c r="F352" s="29" t="e">
        <f t="shared" si="47"/>
        <v>#VALUE!</v>
      </c>
      <c r="G352" s="29" t="str">
        <f t="shared" si="51"/>
        <v/>
      </c>
      <c r="H352" s="29" t="str">
        <f t="shared" si="52"/>
        <v/>
      </c>
      <c r="I352" s="29" t="e">
        <f t="shared" si="48"/>
        <v>#VALUE!</v>
      </c>
      <c r="J352" s="29">
        <f>SUM($H$18:$H352)</f>
        <v>0</v>
      </c>
    </row>
    <row r="353" spans="1:10" x14ac:dyDescent="0.25">
      <c r="A353" s="23" t="str">
        <f t="shared" si="49"/>
        <v/>
      </c>
      <c r="B353" s="24" t="str">
        <f t="shared" si="45"/>
        <v/>
      </c>
      <c r="C353" s="29" t="str">
        <f t="shared" si="50"/>
        <v/>
      </c>
      <c r="D353" s="29" t="str">
        <f t="shared" si="53"/>
        <v/>
      </c>
      <c r="E353" s="30" t="e">
        <f t="shared" si="46"/>
        <v>#VALUE!</v>
      </c>
      <c r="F353" s="29" t="e">
        <f t="shared" si="47"/>
        <v>#VALUE!</v>
      </c>
      <c r="G353" s="29" t="str">
        <f t="shared" si="51"/>
        <v/>
      </c>
      <c r="H353" s="29" t="str">
        <f t="shared" si="52"/>
        <v/>
      </c>
      <c r="I353" s="29" t="e">
        <f t="shared" si="48"/>
        <v>#VALUE!</v>
      </c>
      <c r="J353" s="29">
        <f>SUM($H$18:$H353)</f>
        <v>0</v>
      </c>
    </row>
    <row r="354" spans="1:10" x14ac:dyDescent="0.25">
      <c r="A354" s="23" t="str">
        <f t="shared" si="49"/>
        <v/>
      </c>
      <c r="B354" s="24" t="str">
        <f t="shared" si="45"/>
        <v/>
      </c>
      <c r="C354" s="29" t="str">
        <f t="shared" si="50"/>
        <v/>
      </c>
      <c r="D354" s="29" t="str">
        <f t="shared" si="53"/>
        <v/>
      </c>
      <c r="E354" s="30" t="e">
        <f t="shared" si="46"/>
        <v>#VALUE!</v>
      </c>
      <c r="F354" s="29" t="e">
        <f t="shared" si="47"/>
        <v>#VALUE!</v>
      </c>
      <c r="G354" s="29" t="str">
        <f t="shared" si="51"/>
        <v/>
      </c>
      <c r="H354" s="29" t="str">
        <f t="shared" si="52"/>
        <v/>
      </c>
      <c r="I354" s="29" t="e">
        <f t="shared" si="48"/>
        <v>#VALUE!</v>
      </c>
      <c r="J354" s="29">
        <f>SUM($H$18:$H354)</f>
        <v>0</v>
      </c>
    </row>
    <row r="355" spans="1:10" x14ac:dyDescent="0.25">
      <c r="A355" s="23" t="str">
        <f t="shared" si="49"/>
        <v/>
      </c>
      <c r="B355" s="24" t="str">
        <f t="shared" si="45"/>
        <v/>
      </c>
      <c r="C355" s="29" t="str">
        <f t="shared" si="50"/>
        <v/>
      </c>
      <c r="D355" s="29" t="str">
        <f t="shared" si="53"/>
        <v/>
      </c>
      <c r="E355" s="30" t="e">
        <f t="shared" si="46"/>
        <v>#VALUE!</v>
      </c>
      <c r="F355" s="29" t="e">
        <f t="shared" si="47"/>
        <v>#VALUE!</v>
      </c>
      <c r="G355" s="29" t="str">
        <f t="shared" si="51"/>
        <v/>
      </c>
      <c r="H355" s="29" t="str">
        <f t="shared" si="52"/>
        <v/>
      </c>
      <c r="I355" s="29" t="e">
        <f t="shared" si="48"/>
        <v>#VALUE!</v>
      </c>
      <c r="J355" s="29">
        <f>SUM($H$18:$H355)</f>
        <v>0</v>
      </c>
    </row>
    <row r="356" spans="1:10" x14ac:dyDescent="0.25">
      <c r="A356" s="23" t="str">
        <f t="shared" si="49"/>
        <v/>
      </c>
      <c r="B356" s="24" t="str">
        <f t="shared" si="45"/>
        <v/>
      </c>
      <c r="C356" s="29" t="str">
        <f t="shared" si="50"/>
        <v/>
      </c>
      <c r="D356" s="29" t="str">
        <f t="shared" si="53"/>
        <v/>
      </c>
      <c r="E356" s="30" t="e">
        <f t="shared" si="46"/>
        <v>#VALUE!</v>
      </c>
      <c r="F356" s="29" t="e">
        <f t="shared" si="47"/>
        <v>#VALUE!</v>
      </c>
      <c r="G356" s="29" t="str">
        <f t="shared" si="51"/>
        <v/>
      </c>
      <c r="H356" s="29" t="str">
        <f t="shared" si="52"/>
        <v/>
      </c>
      <c r="I356" s="29" t="e">
        <f t="shared" si="48"/>
        <v>#VALUE!</v>
      </c>
      <c r="J356" s="29">
        <f>SUM($H$18:$H356)</f>
        <v>0</v>
      </c>
    </row>
    <row r="357" spans="1:10" x14ac:dyDescent="0.25">
      <c r="A357" s="23" t="str">
        <f t="shared" si="49"/>
        <v/>
      </c>
      <c r="B357" s="24" t="str">
        <f t="shared" si="45"/>
        <v/>
      </c>
      <c r="C357" s="29" t="str">
        <f t="shared" si="50"/>
        <v/>
      </c>
      <c r="D357" s="29" t="str">
        <f t="shared" si="53"/>
        <v/>
      </c>
      <c r="E357" s="30" t="e">
        <f t="shared" si="46"/>
        <v>#VALUE!</v>
      </c>
      <c r="F357" s="29" t="e">
        <f t="shared" si="47"/>
        <v>#VALUE!</v>
      </c>
      <c r="G357" s="29" t="str">
        <f t="shared" si="51"/>
        <v/>
      </c>
      <c r="H357" s="29" t="str">
        <f t="shared" si="52"/>
        <v/>
      </c>
      <c r="I357" s="29" t="e">
        <f t="shared" si="48"/>
        <v>#VALUE!</v>
      </c>
      <c r="J357" s="29">
        <f>SUM($H$18:$H357)</f>
        <v>0</v>
      </c>
    </row>
    <row r="358" spans="1:10" x14ac:dyDescent="0.25">
      <c r="A358" s="23" t="str">
        <f t="shared" si="49"/>
        <v/>
      </c>
      <c r="B358" s="24" t="str">
        <f t="shared" si="45"/>
        <v/>
      </c>
      <c r="C358" s="29" t="str">
        <f t="shared" si="50"/>
        <v/>
      </c>
      <c r="D358" s="29" t="str">
        <f t="shared" si="53"/>
        <v/>
      </c>
      <c r="E358" s="30" t="e">
        <f t="shared" si="46"/>
        <v>#VALUE!</v>
      </c>
      <c r="F358" s="29" t="e">
        <f t="shared" si="47"/>
        <v>#VALUE!</v>
      </c>
      <c r="G358" s="29" t="str">
        <f t="shared" si="51"/>
        <v/>
      </c>
      <c r="H358" s="29" t="str">
        <f t="shared" si="52"/>
        <v/>
      </c>
      <c r="I358" s="29" t="e">
        <f t="shared" si="48"/>
        <v>#VALUE!</v>
      </c>
      <c r="J358" s="29">
        <f>SUM($H$18:$H358)</f>
        <v>0</v>
      </c>
    </row>
    <row r="359" spans="1:10" x14ac:dyDescent="0.25">
      <c r="A359" s="23" t="str">
        <f t="shared" si="49"/>
        <v/>
      </c>
      <c r="B359" s="24" t="str">
        <f t="shared" si="45"/>
        <v/>
      </c>
      <c r="C359" s="29" t="str">
        <f t="shared" si="50"/>
        <v/>
      </c>
      <c r="D359" s="29" t="str">
        <f t="shared" si="53"/>
        <v/>
      </c>
      <c r="E359" s="30" t="e">
        <f t="shared" si="46"/>
        <v>#VALUE!</v>
      </c>
      <c r="F359" s="29" t="e">
        <f t="shared" si="47"/>
        <v>#VALUE!</v>
      </c>
      <c r="G359" s="29" t="str">
        <f t="shared" si="51"/>
        <v/>
      </c>
      <c r="H359" s="29" t="str">
        <f t="shared" si="52"/>
        <v/>
      </c>
      <c r="I359" s="29" t="e">
        <f t="shared" si="48"/>
        <v>#VALUE!</v>
      </c>
      <c r="J359" s="29">
        <f>SUM($H$18:$H359)</f>
        <v>0</v>
      </c>
    </row>
    <row r="360" spans="1:10" x14ac:dyDescent="0.25">
      <c r="A360" s="23" t="str">
        <f t="shared" si="49"/>
        <v/>
      </c>
      <c r="B360" s="24" t="str">
        <f t="shared" si="45"/>
        <v/>
      </c>
      <c r="C360" s="29" t="str">
        <f t="shared" si="50"/>
        <v/>
      </c>
      <c r="D360" s="29" t="str">
        <f t="shared" si="53"/>
        <v/>
      </c>
      <c r="E360" s="30" t="e">
        <f t="shared" si="46"/>
        <v>#VALUE!</v>
      </c>
      <c r="F360" s="29" t="e">
        <f t="shared" si="47"/>
        <v>#VALUE!</v>
      </c>
      <c r="G360" s="29" t="str">
        <f t="shared" si="51"/>
        <v/>
      </c>
      <c r="H360" s="29" t="str">
        <f t="shared" si="52"/>
        <v/>
      </c>
      <c r="I360" s="29" t="e">
        <f t="shared" si="48"/>
        <v>#VALUE!</v>
      </c>
      <c r="J360" s="29">
        <f>SUM($H$18:$H360)</f>
        <v>0</v>
      </c>
    </row>
    <row r="361" spans="1:10" x14ac:dyDescent="0.25">
      <c r="A361" s="23" t="str">
        <f t="shared" si="49"/>
        <v/>
      </c>
      <c r="B361" s="24" t="str">
        <f t="shared" si="45"/>
        <v/>
      </c>
      <c r="C361" s="29" t="str">
        <f t="shared" si="50"/>
        <v/>
      </c>
      <c r="D361" s="29" t="str">
        <f t="shared" si="53"/>
        <v/>
      </c>
      <c r="E361" s="30" t="e">
        <f t="shared" si="46"/>
        <v>#VALUE!</v>
      </c>
      <c r="F361" s="29" t="e">
        <f t="shared" si="47"/>
        <v>#VALUE!</v>
      </c>
      <c r="G361" s="29" t="str">
        <f t="shared" si="51"/>
        <v/>
      </c>
      <c r="H361" s="29" t="str">
        <f t="shared" si="52"/>
        <v/>
      </c>
      <c r="I361" s="29" t="e">
        <f t="shared" si="48"/>
        <v>#VALUE!</v>
      </c>
      <c r="J361" s="29">
        <f>SUM($H$18:$H361)</f>
        <v>0</v>
      </c>
    </row>
    <row r="362" spans="1:10" x14ac:dyDescent="0.25">
      <c r="A362" s="23" t="str">
        <f t="shared" si="49"/>
        <v/>
      </c>
      <c r="B362" s="24" t="str">
        <f t="shared" si="45"/>
        <v/>
      </c>
      <c r="C362" s="29" t="str">
        <f t="shared" si="50"/>
        <v/>
      </c>
      <c r="D362" s="29" t="str">
        <f t="shared" si="53"/>
        <v/>
      </c>
      <c r="E362" s="30" t="e">
        <f t="shared" si="46"/>
        <v>#VALUE!</v>
      </c>
      <c r="F362" s="29" t="e">
        <f t="shared" si="47"/>
        <v>#VALUE!</v>
      </c>
      <c r="G362" s="29" t="str">
        <f t="shared" si="51"/>
        <v/>
      </c>
      <c r="H362" s="29" t="str">
        <f t="shared" si="52"/>
        <v/>
      </c>
      <c r="I362" s="29" t="e">
        <f t="shared" si="48"/>
        <v>#VALUE!</v>
      </c>
      <c r="J362" s="29">
        <f>SUM($H$18:$H362)</f>
        <v>0</v>
      </c>
    </row>
    <row r="363" spans="1:10" x14ac:dyDescent="0.25">
      <c r="A363" s="23" t="str">
        <f t="shared" si="49"/>
        <v/>
      </c>
      <c r="B363" s="24" t="str">
        <f t="shared" si="45"/>
        <v/>
      </c>
      <c r="C363" s="29" t="str">
        <f t="shared" si="50"/>
        <v/>
      </c>
      <c r="D363" s="29" t="str">
        <f t="shared" si="53"/>
        <v/>
      </c>
      <c r="E363" s="30" t="e">
        <f t="shared" si="46"/>
        <v>#VALUE!</v>
      </c>
      <c r="F363" s="29" t="e">
        <f t="shared" si="47"/>
        <v>#VALUE!</v>
      </c>
      <c r="G363" s="29" t="str">
        <f t="shared" si="51"/>
        <v/>
      </c>
      <c r="H363" s="29" t="str">
        <f t="shared" si="52"/>
        <v/>
      </c>
      <c r="I363" s="29" t="e">
        <f t="shared" si="48"/>
        <v>#VALUE!</v>
      </c>
      <c r="J363" s="29">
        <f>SUM($H$18:$H363)</f>
        <v>0</v>
      </c>
    </row>
    <row r="364" spans="1:10" x14ac:dyDescent="0.25">
      <c r="A364" s="23" t="str">
        <f t="shared" si="49"/>
        <v/>
      </c>
      <c r="B364" s="24" t="str">
        <f t="shared" si="45"/>
        <v/>
      </c>
      <c r="C364" s="29" t="str">
        <f t="shared" si="50"/>
        <v/>
      </c>
      <c r="D364" s="29" t="str">
        <f t="shared" si="53"/>
        <v/>
      </c>
      <c r="E364" s="30" t="e">
        <f t="shared" si="46"/>
        <v>#VALUE!</v>
      </c>
      <c r="F364" s="29" t="e">
        <f t="shared" si="47"/>
        <v>#VALUE!</v>
      </c>
      <c r="G364" s="29" t="str">
        <f t="shared" si="51"/>
        <v/>
      </c>
      <c r="H364" s="29" t="str">
        <f t="shared" si="52"/>
        <v/>
      </c>
      <c r="I364" s="29" t="e">
        <f t="shared" si="48"/>
        <v>#VALUE!</v>
      </c>
      <c r="J364" s="29">
        <f>SUM($H$18:$H364)</f>
        <v>0</v>
      </c>
    </row>
    <row r="365" spans="1:10" x14ac:dyDescent="0.25">
      <c r="A365" s="23" t="str">
        <f t="shared" si="49"/>
        <v/>
      </c>
      <c r="B365" s="24" t="str">
        <f t="shared" si="45"/>
        <v/>
      </c>
      <c r="C365" s="29" t="str">
        <f t="shared" si="50"/>
        <v/>
      </c>
      <c r="D365" s="29" t="str">
        <f t="shared" si="53"/>
        <v/>
      </c>
      <c r="E365" s="30" t="e">
        <f t="shared" si="46"/>
        <v>#VALUE!</v>
      </c>
      <c r="F365" s="29" t="e">
        <f t="shared" si="47"/>
        <v>#VALUE!</v>
      </c>
      <c r="G365" s="29" t="str">
        <f t="shared" si="51"/>
        <v/>
      </c>
      <c r="H365" s="29" t="str">
        <f t="shared" si="52"/>
        <v/>
      </c>
      <c r="I365" s="29" t="e">
        <f t="shared" si="48"/>
        <v>#VALUE!</v>
      </c>
      <c r="J365" s="29">
        <f>SUM($H$18:$H365)</f>
        <v>0</v>
      </c>
    </row>
    <row r="366" spans="1:10" x14ac:dyDescent="0.25">
      <c r="A366" s="23" t="str">
        <f t="shared" si="49"/>
        <v/>
      </c>
      <c r="B366" s="24" t="str">
        <f t="shared" si="45"/>
        <v/>
      </c>
      <c r="C366" s="29" t="str">
        <f t="shared" si="50"/>
        <v/>
      </c>
      <c r="D366" s="29" t="str">
        <f t="shared" si="53"/>
        <v/>
      </c>
      <c r="E366" s="30" t="e">
        <f t="shared" si="46"/>
        <v>#VALUE!</v>
      </c>
      <c r="F366" s="29" t="e">
        <f t="shared" si="47"/>
        <v>#VALUE!</v>
      </c>
      <c r="G366" s="29" t="str">
        <f t="shared" si="51"/>
        <v/>
      </c>
      <c r="H366" s="29" t="str">
        <f t="shared" si="52"/>
        <v/>
      </c>
      <c r="I366" s="29" t="e">
        <f t="shared" si="48"/>
        <v>#VALUE!</v>
      </c>
      <c r="J366" s="29">
        <f>SUM($H$18:$H366)</f>
        <v>0</v>
      </c>
    </row>
    <row r="367" spans="1:10" x14ac:dyDescent="0.25">
      <c r="A367" s="23" t="str">
        <f t="shared" si="49"/>
        <v/>
      </c>
      <c r="B367" s="24" t="str">
        <f t="shared" si="45"/>
        <v/>
      </c>
      <c r="C367" s="29" t="str">
        <f t="shared" si="50"/>
        <v/>
      </c>
      <c r="D367" s="29" t="str">
        <f t="shared" si="53"/>
        <v/>
      </c>
      <c r="E367" s="30" t="e">
        <f t="shared" si="46"/>
        <v>#VALUE!</v>
      </c>
      <c r="F367" s="29" t="e">
        <f t="shared" si="47"/>
        <v>#VALUE!</v>
      </c>
      <c r="G367" s="29" t="str">
        <f t="shared" si="51"/>
        <v/>
      </c>
      <c r="H367" s="29" t="str">
        <f t="shared" si="52"/>
        <v/>
      </c>
      <c r="I367" s="29" t="e">
        <f t="shared" si="48"/>
        <v>#VALUE!</v>
      </c>
      <c r="J367" s="29">
        <f>SUM($H$18:$H367)</f>
        <v>0</v>
      </c>
    </row>
    <row r="368" spans="1:10" x14ac:dyDescent="0.25">
      <c r="A368" s="23" t="str">
        <f t="shared" si="49"/>
        <v/>
      </c>
      <c r="B368" s="24" t="str">
        <f t="shared" si="45"/>
        <v/>
      </c>
      <c r="C368" s="29" t="str">
        <f t="shared" si="50"/>
        <v/>
      </c>
      <c r="D368" s="29" t="str">
        <f t="shared" si="53"/>
        <v/>
      </c>
      <c r="E368" s="30" t="e">
        <f t="shared" si="46"/>
        <v>#VALUE!</v>
      </c>
      <c r="F368" s="29" t="e">
        <f t="shared" si="47"/>
        <v>#VALUE!</v>
      </c>
      <c r="G368" s="29" t="str">
        <f t="shared" si="51"/>
        <v/>
      </c>
      <c r="H368" s="29" t="str">
        <f t="shared" si="52"/>
        <v/>
      </c>
      <c r="I368" s="29" t="e">
        <f t="shared" si="48"/>
        <v>#VALUE!</v>
      </c>
      <c r="J368" s="29">
        <f>SUM($H$18:$H368)</f>
        <v>0</v>
      </c>
    </row>
    <row r="369" spans="1:10" x14ac:dyDescent="0.25">
      <c r="A369" s="23" t="str">
        <f t="shared" si="49"/>
        <v/>
      </c>
      <c r="B369" s="24" t="str">
        <f t="shared" si="45"/>
        <v/>
      </c>
      <c r="C369" s="29" t="str">
        <f t="shared" si="50"/>
        <v/>
      </c>
      <c r="D369" s="29" t="str">
        <f t="shared" si="53"/>
        <v/>
      </c>
      <c r="E369" s="30" t="e">
        <f t="shared" si="46"/>
        <v>#VALUE!</v>
      </c>
      <c r="F369" s="29" t="e">
        <f t="shared" si="47"/>
        <v>#VALUE!</v>
      </c>
      <c r="G369" s="29" t="str">
        <f t="shared" si="51"/>
        <v/>
      </c>
      <c r="H369" s="29" t="str">
        <f t="shared" si="52"/>
        <v/>
      </c>
      <c r="I369" s="29" t="e">
        <f t="shared" si="48"/>
        <v>#VALUE!</v>
      </c>
      <c r="J369" s="29">
        <f>SUM($H$18:$H369)</f>
        <v>0</v>
      </c>
    </row>
    <row r="370" spans="1:10" x14ac:dyDescent="0.25">
      <c r="A370" s="23" t="str">
        <f t="shared" si="49"/>
        <v/>
      </c>
      <c r="B370" s="24" t="str">
        <f t="shared" si="45"/>
        <v/>
      </c>
      <c r="C370" s="29" t="str">
        <f t="shared" si="50"/>
        <v/>
      </c>
      <c r="D370" s="29" t="str">
        <f t="shared" si="53"/>
        <v/>
      </c>
      <c r="E370" s="30" t="e">
        <f t="shared" si="46"/>
        <v>#VALUE!</v>
      </c>
      <c r="F370" s="29" t="e">
        <f t="shared" si="47"/>
        <v>#VALUE!</v>
      </c>
      <c r="G370" s="29" t="str">
        <f t="shared" si="51"/>
        <v/>
      </c>
      <c r="H370" s="29" t="str">
        <f t="shared" si="52"/>
        <v/>
      </c>
      <c r="I370" s="29" t="e">
        <f t="shared" si="48"/>
        <v>#VALUE!</v>
      </c>
      <c r="J370" s="29">
        <f>SUM($H$18:$H370)</f>
        <v>0</v>
      </c>
    </row>
    <row r="371" spans="1:10" x14ac:dyDescent="0.25">
      <c r="A371" s="23" t="str">
        <f t="shared" si="49"/>
        <v/>
      </c>
      <c r="B371" s="24" t="str">
        <f t="shared" si="45"/>
        <v/>
      </c>
      <c r="C371" s="29" t="str">
        <f t="shared" si="50"/>
        <v/>
      </c>
      <c r="D371" s="29" t="str">
        <f t="shared" si="53"/>
        <v/>
      </c>
      <c r="E371" s="30" t="e">
        <f t="shared" si="46"/>
        <v>#VALUE!</v>
      </c>
      <c r="F371" s="29" t="e">
        <f t="shared" si="47"/>
        <v>#VALUE!</v>
      </c>
      <c r="G371" s="29" t="str">
        <f t="shared" si="51"/>
        <v/>
      </c>
      <c r="H371" s="29" t="str">
        <f t="shared" si="52"/>
        <v/>
      </c>
      <c r="I371" s="29" t="e">
        <f t="shared" si="48"/>
        <v>#VALUE!</v>
      </c>
      <c r="J371" s="29">
        <f>SUM($H$18:$H371)</f>
        <v>0</v>
      </c>
    </row>
    <row r="372" spans="1:10" x14ac:dyDescent="0.25">
      <c r="A372" s="23" t="str">
        <f t="shared" si="49"/>
        <v/>
      </c>
      <c r="B372" s="24" t="str">
        <f t="shared" si="45"/>
        <v/>
      </c>
      <c r="C372" s="29" t="str">
        <f t="shared" si="50"/>
        <v/>
      </c>
      <c r="D372" s="29" t="str">
        <f t="shared" si="53"/>
        <v/>
      </c>
      <c r="E372" s="30" t="e">
        <f t="shared" si="46"/>
        <v>#VALUE!</v>
      </c>
      <c r="F372" s="29" t="e">
        <f t="shared" si="47"/>
        <v>#VALUE!</v>
      </c>
      <c r="G372" s="29" t="str">
        <f t="shared" si="51"/>
        <v/>
      </c>
      <c r="H372" s="29" t="str">
        <f t="shared" si="52"/>
        <v/>
      </c>
      <c r="I372" s="29" t="e">
        <f t="shared" si="48"/>
        <v>#VALUE!</v>
      </c>
      <c r="J372" s="29">
        <f>SUM($H$18:$H372)</f>
        <v>0</v>
      </c>
    </row>
    <row r="373" spans="1:10" x14ac:dyDescent="0.25">
      <c r="A373" s="23" t="str">
        <f t="shared" si="49"/>
        <v/>
      </c>
      <c r="B373" s="24" t="str">
        <f t="shared" si="45"/>
        <v/>
      </c>
      <c r="C373" s="29" t="str">
        <f t="shared" si="50"/>
        <v/>
      </c>
      <c r="D373" s="29" t="str">
        <f t="shared" si="53"/>
        <v/>
      </c>
      <c r="E373" s="30" t="e">
        <f t="shared" si="46"/>
        <v>#VALUE!</v>
      </c>
      <c r="F373" s="29" t="e">
        <f t="shared" si="47"/>
        <v>#VALUE!</v>
      </c>
      <c r="G373" s="29" t="str">
        <f t="shared" si="51"/>
        <v/>
      </c>
      <c r="H373" s="29" t="str">
        <f t="shared" si="52"/>
        <v/>
      </c>
      <c r="I373" s="29" t="e">
        <f t="shared" si="48"/>
        <v>#VALUE!</v>
      </c>
      <c r="J373" s="29">
        <f>SUM($H$18:$H373)</f>
        <v>0</v>
      </c>
    </row>
    <row r="374" spans="1:10" x14ac:dyDescent="0.25">
      <c r="A374" s="23" t="str">
        <f t="shared" si="49"/>
        <v/>
      </c>
      <c r="B374" s="24" t="str">
        <f t="shared" si="45"/>
        <v/>
      </c>
      <c r="C374" s="29" t="str">
        <f t="shared" si="50"/>
        <v/>
      </c>
      <c r="D374" s="29" t="str">
        <f t="shared" si="53"/>
        <v/>
      </c>
      <c r="E374" s="30" t="e">
        <f t="shared" si="46"/>
        <v>#VALUE!</v>
      </c>
      <c r="F374" s="29" t="e">
        <f t="shared" si="47"/>
        <v>#VALUE!</v>
      </c>
      <c r="G374" s="29" t="str">
        <f t="shared" si="51"/>
        <v/>
      </c>
      <c r="H374" s="29" t="str">
        <f t="shared" si="52"/>
        <v/>
      </c>
      <c r="I374" s="29" t="e">
        <f t="shared" si="48"/>
        <v>#VALUE!</v>
      </c>
      <c r="J374" s="29">
        <f>SUM($H$18:$H374)</f>
        <v>0</v>
      </c>
    </row>
    <row r="375" spans="1:10" x14ac:dyDescent="0.25">
      <c r="A375" s="23" t="str">
        <f t="shared" si="49"/>
        <v/>
      </c>
      <c r="B375" s="24" t="str">
        <f t="shared" si="45"/>
        <v/>
      </c>
      <c r="C375" s="29" t="str">
        <f t="shared" si="50"/>
        <v/>
      </c>
      <c r="D375" s="29" t="str">
        <f t="shared" si="53"/>
        <v/>
      </c>
      <c r="E375" s="30" t="e">
        <f t="shared" si="46"/>
        <v>#VALUE!</v>
      </c>
      <c r="F375" s="29" t="e">
        <f t="shared" si="47"/>
        <v>#VALUE!</v>
      </c>
      <c r="G375" s="29" t="str">
        <f t="shared" si="51"/>
        <v/>
      </c>
      <c r="H375" s="29" t="str">
        <f t="shared" si="52"/>
        <v/>
      </c>
      <c r="I375" s="29" t="e">
        <f t="shared" si="48"/>
        <v>#VALUE!</v>
      </c>
      <c r="J375" s="29">
        <f>SUM($H$18:$H375)</f>
        <v>0</v>
      </c>
    </row>
    <row r="376" spans="1:10" x14ac:dyDescent="0.25">
      <c r="A376" s="23" t="str">
        <f t="shared" si="49"/>
        <v/>
      </c>
      <c r="B376" s="24" t="str">
        <f t="shared" si="45"/>
        <v/>
      </c>
      <c r="C376" s="29" t="str">
        <f t="shared" si="50"/>
        <v/>
      </c>
      <c r="D376" s="29" t="str">
        <f t="shared" si="53"/>
        <v/>
      </c>
      <c r="E376" s="30" t="e">
        <f t="shared" si="46"/>
        <v>#VALUE!</v>
      </c>
      <c r="F376" s="29" t="e">
        <f t="shared" si="47"/>
        <v>#VALUE!</v>
      </c>
      <c r="G376" s="29" t="str">
        <f t="shared" si="51"/>
        <v/>
      </c>
      <c r="H376" s="29" t="str">
        <f t="shared" si="52"/>
        <v/>
      </c>
      <c r="I376" s="29" t="e">
        <f t="shared" si="48"/>
        <v>#VALUE!</v>
      </c>
      <c r="J376" s="29">
        <f>SUM($H$18:$H376)</f>
        <v>0</v>
      </c>
    </row>
    <row r="377" spans="1:10" x14ac:dyDescent="0.25">
      <c r="A377" s="23" t="str">
        <f t="shared" si="49"/>
        <v/>
      </c>
      <c r="B377" s="24" t="str">
        <f t="shared" si="45"/>
        <v/>
      </c>
      <c r="C377" s="29" t="str">
        <f t="shared" ref="C377:C440" si="54">IF(Pay_Num&lt;&gt;"",I376,"")</f>
        <v/>
      </c>
      <c r="D377" s="29" t="str">
        <f t="shared" si="53"/>
        <v/>
      </c>
      <c r="E377" s="30" t="e">
        <f t="shared" si="46"/>
        <v>#VALUE!</v>
      </c>
      <c r="F377" s="29" t="e">
        <f t="shared" si="47"/>
        <v>#VALUE!</v>
      </c>
      <c r="G377" s="29" t="str">
        <f t="shared" si="51"/>
        <v/>
      </c>
      <c r="H377" s="29" t="str">
        <f t="shared" si="52"/>
        <v/>
      </c>
      <c r="I377" s="29" t="e">
        <f t="shared" si="48"/>
        <v>#VALUE!</v>
      </c>
      <c r="J377" s="29">
        <f>SUM($H$18:$H377)</f>
        <v>0</v>
      </c>
    </row>
    <row r="378" spans="1:10" x14ac:dyDescent="0.25">
      <c r="A378" s="23" t="str">
        <f t="shared" si="49"/>
        <v/>
      </c>
      <c r="B378" s="24" t="str">
        <f t="shared" si="45"/>
        <v/>
      </c>
      <c r="C378" s="29" t="str">
        <f t="shared" si="54"/>
        <v/>
      </c>
      <c r="D378" s="29" t="str">
        <f t="shared" si="53"/>
        <v/>
      </c>
      <c r="E378" s="30" t="e">
        <f t="shared" si="46"/>
        <v>#VALUE!</v>
      </c>
      <c r="F378" s="29" t="e">
        <f t="shared" si="47"/>
        <v>#VALUE!</v>
      </c>
      <c r="G378" s="29" t="str">
        <f t="shared" si="51"/>
        <v/>
      </c>
      <c r="H378" s="29" t="str">
        <f t="shared" si="52"/>
        <v/>
      </c>
      <c r="I378" s="29" t="e">
        <f t="shared" si="48"/>
        <v>#VALUE!</v>
      </c>
      <c r="J378" s="29">
        <f>SUM($H$18:$H378)</f>
        <v>0</v>
      </c>
    </row>
    <row r="379" spans="1:10" x14ac:dyDescent="0.25">
      <c r="A379" s="23" t="str">
        <f t="shared" si="49"/>
        <v/>
      </c>
      <c r="B379" s="24" t="str">
        <f t="shared" si="45"/>
        <v/>
      </c>
      <c r="C379" s="29" t="str">
        <f t="shared" si="54"/>
        <v/>
      </c>
      <c r="D379" s="29" t="str">
        <f t="shared" si="53"/>
        <v/>
      </c>
      <c r="E379" s="30" t="e">
        <f t="shared" si="46"/>
        <v>#VALUE!</v>
      </c>
      <c r="F379" s="29" t="e">
        <f t="shared" si="47"/>
        <v>#VALUE!</v>
      </c>
      <c r="G379" s="29" t="str">
        <f t="shared" si="51"/>
        <v/>
      </c>
      <c r="H379" s="29" t="str">
        <f t="shared" si="52"/>
        <v/>
      </c>
      <c r="I379" s="29" t="e">
        <f t="shared" si="48"/>
        <v>#VALUE!</v>
      </c>
      <c r="J379" s="29">
        <f>SUM($H$18:$H379)</f>
        <v>0</v>
      </c>
    </row>
    <row r="380" spans="1:10" x14ac:dyDescent="0.25">
      <c r="A380" s="23" t="str">
        <f t="shared" si="49"/>
        <v/>
      </c>
      <c r="B380" s="24" t="str">
        <f t="shared" si="45"/>
        <v/>
      </c>
      <c r="C380" s="29" t="str">
        <f t="shared" si="54"/>
        <v/>
      </c>
      <c r="D380" s="29" t="str">
        <f t="shared" si="53"/>
        <v/>
      </c>
      <c r="E380" s="30" t="e">
        <f t="shared" si="46"/>
        <v>#VALUE!</v>
      </c>
      <c r="F380" s="29" t="e">
        <f t="shared" si="47"/>
        <v>#VALUE!</v>
      </c>
      <c r="G380" s="29" t="str">
        <f t="shared" si="51"/>
        <v/>
      </c>
      <c r="H380" s="29" t="str">
        <f t="shared" si="52"/>
        <v/>
      </c>
      <c r="I380" s="29" t="e">
        <f t="shared" si="48"/>
        <v>#VALUE!</v>
      </c>
      <c r="J380" s="29">
        <f>SUM($H$18:$H380)</f>
        <v>0</v>
      </c>
    </row>
    <row r="381" spans="1:10" x14ac:dyDescent="0.25">
      <c r="A381" s="23" t="str">
        <f t="shared" si="49"/>
        <v/>
      </c>
      <c r="B381" s="24" t="str">
        <f t="shared" si="45"/>
        <v/>
      </c>
      <c r="C381" s="29" t="str">
        <f t="shared" si="54"/>
        <v/>
      </c>
      <c r="D381" s="29" t="str">
        <f t="shared" si="53"/>
        <v/>
      </c>
      <c r="E381" s="30" t="e">
        <f t="shared" si="46"/>
        <v>#VALUE!</v>
      </c>
      <c r="F381" s="29" t="e">
        <f t="shared" si="47"/>
        <v>#VALUE!</v>
      </c>
      <c r="G381" s="29" t="str">
        <f t="shared" si="51"/>
        <v/>
      </c>
      <c r="H381" s="29" t="str">
        <f t="shared" si="52"/>
        <v/>
      </c>
      <c r="I381" s="29" t="e">
        <f t="shared" si="48"/>
        <v>#VALUE!</v>
      </c>
      <c r="J381" s="29">
        <f>SUM($H$18:$H381)</f>
        <v>0</v>
      </c>
    </row>
    <row r="382" spans="1:10" x14ac:dyDescent="0.25">
      <c r="A382" s="23" t="str">
        <f t="shared" si="49"/>
        <v/>
      </c>
      <c r="B382" s="24" t="str">
        <f t="shared" si="45"/>
        <v/>
      </c>
      <c r="C382" s="29" t="str">
        <f t="shared" si="54"/>
        <v/>
      </c>
      <c r="D382" s="29" t="str">
        <f t="shared" si="53"/>
        <v/>
      </c>
      <c r="E382" s="30" t="e">
        <f t="shared" si="46"/>
        <v>#VALUE!</v>
      </c>
      <c r="F382" s="29" t="e">
        <f t="shared" si="47"/>
        <v>#VALUE!</v>
      </c>
      <c r="G382" s="29" t="str">
        <f t="shared" si="51"/>
        <v/>
      </c>
      <c r="H382" s="29" t="str">
        <f t="shared" si="52"/>
        <v/>
      </c>
      <c r="I382" s="29" t="e">
        <f t="shared" si="48"/>
        <v>#VALUE!</v>
      </c>
      <c r="J382" s="29">
        <f>SUM($H$18:$H382)</f>
        <v>0</v>
      </c>
    </row>
    <row r="383" spans="1:10" x14ac:dyDescent="0.25">
      <c r="A383" s="23" t="str">
        <f t="shared" si="49"/>
        <v/>
      </c>
      <c r="B383" s="24" t="str">
        <f t="shared" si="45"/>
        <v/>
      </c>
      <c r="C383" s="29" t="str">
        <f t="shared" si="54"/>
        <v/>
      </c>
      <c r="D383" s="29" t="str">
        <f t="shared" si="53"/>
        <v/>
      </c>
      <c r="E383" s="30" t="e">
        <f t="shared" si="46"/>
        <v>#VALUE!</v>
      </c>
      <c r="F383" s="29" t="e">
        <f t="shared" si="47"/>
        <v>#VALUE!</v>
      </c>
      <c r="G383" s="29" t="str">
        <f t="shared" si="51"/>
        <v/>
      </c>
      <c r="H383" s="29" t="str">
        <f t="shared" si="52"/>
        <v/>
      </c>
      <c r="I383" s="29" t="e">
        <f t="shared" si="48"/>
        <v>#VALUE!</v>
      </c>
      <c r="J383" s="29">
        <f>SUM($H$18:$H383)</f>
        <v>0</v>
      </c>
    </row>
    <row r="384" spans="1:10" x14ac:dyDescent="0.25">
      <c r="A384" s="23" t="str">
        <f t="shared" si="49"/>
        <v/>
      </c>
      <c r="B384" s="24" t="str">
        <f t="shared" si="45"/>
        <v/>
      </c>
      <c r="C384" s="29" t="str">
        <f t="shared" si="54"/>
        <v/>
      </c>
      <c r="D384" s="29" t="str">
        <f t="shared" si="53"/>
        <v/>
      </c>
      <c r="E384" s="30" t="e">
        <f t="shared" si="46"/>
        <v>#VALUE!</v>
      </c>
      <c r="F384" s="29" t="e">
        <f t="shared" si="47"/>
        <v>#VALUE!</v>
      </c>
      <c r="G384" s="29" t="str">
        <f t="shared" si="51"/>
        <v/>
      </c>
      <c r="H384" s="29" t="str">
        <f t="shared" si="52"/>
        <v/>
      </c>
      <c r="I384" s="29" t="e">
        <f t="shared" si="48"/>
        <v>#VALUE!</v>
      </c>
      <c r="J384" s="29">
        <f>SUM($H$18:$H384)</f>
        <v>0</v>
      </c>
    </row>
    <row r="385" spans="1:10" x14ac:dyDescent="0.25">
      <c r="A385" s="23" t="str">
        <f t="shared" si="49"/>
        <v/>
      </c>
      <c r="B385" s="24" t="str">
        <f t="shared" si="45"/>
        <v/>
      </c>
      <c r="C385" s="29" t="str">
        <f t="shared" si="54"/>
        <v/>
      </c>
      <c r="D385" s="29" t="str">
        <f t="shared" si="53"/>
        <v/>
      </c>
      <c r="E385" s="30" t="e">
        <f t="shared" si="46"/>
        <v>#VALUE!</v>
      </c>
      <c r="F385" s="29" t="e">
        <f t="shared" si="47"/>
        <v>#VALUE!</v>
      </c>
      <c r="G385" s="29" t="str">
        <f t="shared" si="51"/>
        <v/>
      </c>
      <c r="H385" s="29" t="str">
        <f t="shared" si="52"/>
        <v/>
      </c>
      <c r="I385" s="29" t="e">
        <f t="shared" si="48"/>
        <v>#VALUE!</v>
      </c>
      <c r="J385" s="29">
        <f>SUM($H$18:$H385)</f>
        <v>0</v>
      </c>
    </row>
    <row r="386" spans="1:10" x14ac:dyDescent="0.25">
      <c r="A386" s="23" t="str">
        <f t="shared" si="49"/>
        <v/>
      </c>
      <c r="B386" s="24" t="str">
        <f t="shared" si="45"/>
        <v/>
      </c>
      <c r="C386" s="29" t="str">
        <f t="shared" si="54"/>
        <v/>
      </c>
      <c r="D386" s="29" t="str">
        <f t="shared" si="53"/>
        <v/>
      </c>
      <c r="E386" s="30" t="e">
        <f t="shared" si="46"/>
        <v>#VALUE!</v>
      </c>
      <c r="F386" s="29" t="e">
        <f t="shared" si="47"/>
        <v>#VALUE!</v>
      </c>
      <c r="G386" s="29" t="str">
        <f t="shared" si="51"/>
        <v/>
      </c>
      <c r="H386" s="29" t="str">
        <f t="shared" si="52"/>
        <v/>
      </c>
      <c r="I386" s="29" t="e">
        <f t="shared" si="48"/>
        <v>#VALUE!</v>
      </c>
      <c r="J386" s="29">
        <f>SUM($H$18:$H386)</f>
        <v>0</v>
      </c>
    </row>
    <row r="387" spans="1:10" x14ac:dyDescent="0.25">
      <c r="A387" s="23" t="str">
        <f t="shared" si="49"/>
        <v/>
      </c>
      <c r="B387" s="24" t="str">
        <f t="shared" si="45"/>
        <v/>
      </c>
      <c r="C387" s="29" t="str">
        <f t="shared" si="54"/>
        <v/>
      </c>
      <c r="D387" s="29" t="str">
        <f t="shared" si="53"/>
        <v/>
      </c>
      <c r="E387" s="30" t="e">
        <f t="shared" si="46"/>
        <v>#VALUE!</v>
      </c>
      <c r="F387" s="29" t="e">
        <f t="shared" si="47"/>
        <v>#VALUE!</v>
      </c>
      <c r="G387" s="29" t="str">
        <f t="shared" si="51"/>
        <v/>
      </c>
      <c r="H387" s="29" t="str">
        <f t="shared" si="52"/>
        <v/>
      </c>
      <c r="I387" s="29" t="e">
        <f t="shared" si="48"/>
        <v>#VALUE!</v>
      </c>
      <c r="J387" s="29">
        <f>SUM($H$18:$H387)</f>
        <v>0</v>
      </c>
    </row>
    <row r="388" spans="1:10" x14ac:dyDescent="0.25">
      <c r="A388" s="23" t="str">
        <f t="shared" si="49"/>
        <v/>
      </c>
      <c r="B388" s="24" t="str">
        <f t="shared" si="45"/>
        <v/>
      </c>
      <c r="C388" s="29" t="str">
        <f t="shared" si="54"/>
        <v/>
      </c>
      <c r="D388" s="29" t="str">
        <f t="shared" si="53"/>
        <v/>
      </c>
      <c r="E388" s="30" t="e">
        <f t="shared" si="46"/>
        <v>#VALUE!</v>
      </c>
      <c r="F388" s="29" t="e">
        <f t="shared" si="47"/>
        <v>#VALUE!</v>
      </c>
      <c r="G388" s="29" t="str">
        <f t="shared" si="51"/>
        <v/>
      </c>
      <c r="H388" s="29" t="str">
        <f t="shared" si="52"/>
        <v/>
      </c>
      <c r="I388" s="29" t="e">
        <f t="shared" si="48"/>
        <v>#VALUE!</v>
      </c>
      <c r="J388" s="29">
        <f>SUM($H$18:$H388)</f>
        <v>0</v>
      </c>
    </row>
    <row r="389" spans="1:10" x14ac:dyDescent="0.25">
      <c r="A389" s="23" t="str">
        <f t="shared" si="49"/>
        <v/>
      </c>
      <c r="B389" s="24" t="str">
        <f t="shared" si="45"/>
        <v/>
      </c>
      <c r="C389" s="29" t="str">
        <f t="shared" si="54"/>
        <v/>
      </c>
      <c r="D389" s="29" t="str">
        <f t="shared" si="53"/>
        <v/>
      </c>
      <c r="E389" s="30" t="e">
        <f t="shared" si="46"/>
        <v>#VALUE!</v>
      </c>
      <c r="F389" s="29" t="e">
        <f t="shared" si="47"/>
        <v>#VALUE!</v>
      </c>
      <c r="G389" s="29" t="str">
        <f t="shared" si="51"/>
        <v/>
      </c>
      <c r="H389" s="29" t="str">
        <f t="shared" si="52"/>
        <v/>
      </c>
      <c r="I389" s="29" t="e">
        <f t="shared" si="48"/>
        <v>#VALUE!</v>
      </c>
      <c r="J389" s="29">
        <f>SUM($H$18:$H389)</f>
        <v>0</v>
      </c>
    </row>
    <row r="390" spans="1:10" x14ac:dyDescent="0.25">
      <c r="A390" s="23" t="str">
        <f t="shared" si="49"/>
        <v/>
      </c>
      <c r="B390" s="24" t="str">
        <f t="shared" si="45"/>
        <v/>
      </c>
      <c r="C390" s="29" t="str">
        <f t="shared" si="54"/>
        <v/>
      </c>
      <c r="D390" s="29" t="str">
        <f t="shared" si="53"/>
        <v/>
      </c>
      <c r="E390" s="30" t="e">
        <f t="shared" si="46"/>
        <v>#VALUE!</v>
      </c>
      <c r="F390" s="29" t="e">
        <f t="shared" si="47"/>
        <v>#VALUE!</v>
      </c>
      <c r="G390" s="29" t="str">
        <f t="shared" si="51"/>
        <v/>
      </c>
      <c r="H390" s="29" t="str">
        <f t="shared" si="52"/>
        <v/>
      </c>
      <c r="I390" s="29" t="e">
        <f t="shared" si="48"/>
        <v>#VALUE!</v>
      </c>
      <c r="J390" s="29">
        <f>SUM($H$18:$H390)</f>
        <v>0</v>
      </c>
    </row>
    <row r="391" spans="1:10" x14ac:dyDescent="0.25">
      <c r="A391" s="23" t="str">
        <f t="shared" si="49"/>
        <v/>
      </c>
      <c r="B391" s="24" t="str">
        <f t="shared" si="45"/>
        <v/>
      </c>
      <c r="C391" s="29" t="str">
        <f t="shared" si="54"/>
        <v/>
      </c>
      <c r="D391" s="29" t="str">
        <f t="shared" si="53"/>
        <v/>
      </c>
      <c r="E391" s="30" t="e">
        <f t="shared" si="46"/>
        <v>#VALUE!</v>
      </c>
      <c r="F391" s="29" t="e">
        <f t="shared" si="47"/>
        <v>#VALUE!</v>
      </c>
      <c r="G391" s="29" t="str">
        <f t="shared" si="51"/>
        <v/>
      </c>
      <c r="H391" s="29" t="str">
        <f t="shared" si="52"/>
        <v/>
      </c>
      <c r="I391" s="29" t="e">
        <f t="shared" si="48"/>
        <v>#VALUE!</v>
      </c>
      <c r="J391" s="29">
        <f>SUM($H$18:$H391)</f>
        <v>0</v>
      </c>
    </row>
    <row r="392" spans="1:10" x14ac:dyDescent="0.25">
      <c r="A392" s="23" t="str">
        <f t="shared" si="49"/>
        <v/>
      </c>
      <c r="B392" s="24" t="str">
        <f t="shared" si="45"/>
        <v/>
      </c>
      <c r="C392" s="29" t="str">
        <f t="shared" si="54"/>
        <v/>
      </c>
      <c r="D392" s="29" t="str">
        <f t="shared" si="53"/>
        <v/>
      </c>
      <c r="E392" s="30" t="e">
        <f t="shared" si="46"/>
        <v>#VALUE!</v>
      </c>
      <c r="F392" s="29" t="e">
        <f t="shared" si="47"/>
        <v>#VALUE!</v>
      </c>
      <c r="G392" s="29" t="str">
        <f t="shared" si="51"/>
        <v/>
      </c>
      <c r="H392" s="29" t="str">
        <f t="shared" si="52"/>
        <v/>
      </c>
      <c r="I392" s="29" t="e">
        <f t="shared" si="48"/>
        <v>#VALUE!</v>
      </c>
      <c r="J392" s="29">
        <f>SUM($H$18:$H392)</f>
        <v>0</v>
      </c>
    </row>
    <row r="393" spans="1:10" x14ac:dyDescent="0.25">
      <c r="A393" s="23" t="str">
        <f t="shared" si="49"/>
        <v/>
      </c>
      <c r="B393" s="24" t="str">
        <f t="shared" si="45"/>
        <v/>
      </c>
      <c r="C393" s="29" t="str">
        <f t="shared" si="54"/>
        <v/>
      </c>
      <c r="D393" s="29" t="str">
        <f t="shared" si="53"/>
        <v/>
      </c>
      <c r="E393" s="30" t="e">
        <f t="shared" si="46"/>
        <v>#VALUE!</v>
      </c>
      <c r="F393" s="29" t="e">
        <f t="shared" si="47"/>
        <v>#VALUE!</v>
      </c>
      <c r="G393" s="29" t="str">
        <f t="shared" si="51"/>
        <v/>
      </c>
      <c r="H393" s="29" t="str">
        <f t="shared" si="52"/>
        <v/>
      </c>
      <c r="I393" s="29" t="e">
        <f t="shared" si="48"/>
        <v>#VALUE!</v>
      </c>
      <c r="J393" s="29">
        <f>SUM($H$18:$H393)</f>
        <v>0</v>
      </c>
    </row>
    <row r="394" spans="1:10" x14ac:dyDescent="0.25">
      <c r="A394" s="23" t="str">
        <f t="shared" si="49"/>
        <v/>
      </c>
      <c r="B394" s="24" t="str">
        <f t="shared" si="45"/>
        <v/>
      </c>
      <c r="C394" s="29" t="str">
        <f t="shared" si="54"/>
        <v/>
      </c>
      <c r="D394" s="29" t="str">
        <f t="shared" si="53"/>
        <v/>
      </c>
      <c r="E394" s="30" t="e">
        <f t="shared" si="46"/>
        <v>#VALUE!</v>
      </c>
      <c r="F394" s="29" t="e">
        <f t="shared" si="47"/>
        <v>#VALUE!</v>
      </c>
      <c r="G394" s="29" t="str">
        <f t="shared" si="51"/>
        <v/>
      </c>
      <c r="H394" s="29" t="str">
        <f t="shared" si="52"/>
        <v/>
      </c>
      <c r="I394" s="29" t="e">
        <f t="shared" si="48"/>
        <v>#VALUE!</v>
      </c>
      <c r="J394" s="29">
        <f>SUM($H$18:$H394)</f>
        <v>0</v>
      </c>
    </row>
    <row r="395" spans="1:10" x14ac:dyDescent="0.25">
      <c r="A395" s="23" t="str">
        <f t="shared" si="49"/>
        <v/>
      </c>
      <c r="B395" s="24" t="str">
        <f t="shared" si="45"/>
        <v/>
      </c>
      <c r="C395" s="29" t="str">
        <f t="shared" si="54"/>
        <v/>
      </c>
      <c r="D395" s="29" t="str">
        <f t="shared" si="53"/>
        <v/>
      </c>
      <c r="E395" s="30" t="e">
        <f t="shared" si="46"/>
        <v>#VALUE!</v>
      </c>
      <c r="F395" s="29" t="e">
        <f t="shared" si="47"/>
        <v>#VALUE!</v>
      </c>
      <c r="G395" s="29" t="str">
        <f t="shared" si="51"/>
        <v/>
      </c>
      <c r="H395" s="29" t="str">
        <f t="shared" si="52"/>
        <v/>
      </c>
      <c r="I395" s="29" t="e">
        <f t="shared" si="48"/>
        <v>#VALUE!</v>
      </c>
      <c r="J395" s="29">
        <f>SUM($H$18:$H395)</f>
        <v>0</v>
      </c>
    </row>
    <row r="396" spans="1:10" x14ac:dyDescent="0.25">
      <c r="A396" s="23" t="str">
        <f t="shared" si="49"/>
        <v/>
      </c>
      <c r="B396" s="24" t="str">
        <f t="shared" si="45"/>
        <v/>
      </c>
      <c r="C396" s="29" t="str">
        <f t="shared" si="54"/>
        <v/>
      </c>
      <c r="D396" s="29" t="str">
        <f t="shared" si="53"/>
        <v/>
      </c>
      <c r="E396" s="30" t="e">
        <f t="shared" si="46"/>
        <v>#VALUE!</v>
      </c>
      <c r="F396" s="29" t="e">
        <f t="shared" si="47"/>
        <v>#VALUE!</v>
      </c>
      <c r="G396" s="29" t="str">
        <f t="shared" si="51"/>
        <v/>
      </c>
      <c r="H396" s="29" t="str">
        <f t="shared" si="52"/>
        <v/>
      </c>
      <c r="I396" s="29" t="e">
        <f t="shared" si="48"/>
        <v>#VALUE!</v>
      </c>
      <c r="J396" s="29">
        <f>SUM($H$18:$H396)</f>
        <v>0</v>
      </c>
    </row>
    <row r="397" spans="1:10" x14ac:dyDescent="0.25">
      <c r="A397" s="23" t="str">
        <f t="shared" si="49"/>
        <v/>
      </c>
      <c r="B397" s="24" t="str">
        <f t="shared" si="45"/>
        <v/>
      </c>
      <c r="C397" s="29" t="str">
        <f t="shared" si="54"/>
        <v/>
      </c>
      <c r="D397" s="29" t="str">
        <f t="shared" si="53"/>
        <v/>
      </c>
      <c r="E397" s="30" t="e">
        <f t="shared" si="46"/>
        <v>#VALUE!</v>
      </c>
      <c r="F397" s="29" t="e">
        <f t="shared" si="47"/>
        <v>#VALUE!</v>
      </c>
      <c r="G397" s="29" t="str">
        <f t="shared" si="51"/>
        <v/>
      </c>
      <c r="H397" s="29" t="str">
        <f t="shared" si="52"/>
        <v/>
      </c>
      <c r="I397" s="29" t="e">
        <f t="shared" si="48"/>
        <v>#VALUE!</v>
      </c>
      <c r="J397" s="29">
        <f>SUM($H$18:$H397)</f>
        <v>0</v>
      </c>
    </row>
    <row r="398" spans="1:10" x14ac:dyDescent="0.25">
      <c r="A398" s="23" t="str">
        <f t="shared" si="49"/>
        <v/>
      </c>
      <c r="B398" s="24" t="str">
        <f t="shared" si="45"/>
        <v/>
      </c>
      <c r="C398" s="29" t="str">
        <f t="shared" si="54"/>
        <v/>
      </c>
      <c r="D398" s="29" t="str">
        <f t="shared" si="53"/>
        <v/>
      </c>
      <c r="E398" s="30" t="e">
        <f t="shared" si="46"/>
        <v>#VALUE!</v>
      </c>
      <c r="F398" s="29" t="e">
        <f t="shared" si="47"/>
        <v>#VALUE!</v>
      </c>
      <c r="G398" s="29" t="str">
        <f t="shared" si="51"/>
        <v/>
      </c>
      <c r="H398" s="29" t="str">
        <f t="shared" si="52"/>
        <v/>
      </c>
      <c r="I398" s="29" t="e">
        <f t="shared" si="48"/>
        <v>#VALUE!</v>
      </c>
      <c r="J398" s="29">
        <f>SUM($H$18:$H398)</f>
        <v>0</v>
      </c>
    </row>
    <row r="399" spans="1:10" x14ac:dyDescent="0.25">
      <c r="A399" s="23" t="str">
        <f t="shared" si="49"/>
        <v/>
      </c>
      <c r="B399" s="24" t="str">
        <f t="shared" si="45"/>
        <v/>
      </c>
      <c r="C399" s="29" t="str">
        <f t="shared" si="54"/>
        <v/>
      </c>
      <c r="D399" s="29" t="str">
        <f t="shared" si="53"/>
        <v/>
      </c>
      <c r="E399" s="30" t="e">
        <f t="shared" si="46"/>
        <v>#VALUE!</v>
      </c>
      <c r="F399" s="29" t="e">
        <f t="shared" si="47"/>
        <v>#VALUE!</v>
      </c>
      <c r="G399" s="29" t="str">
        <f t="shared" si="51"/>
        <v/>
      </c>
      <c r="H399" s="29" t="str">
        <f t="shared" si="52"/>
        <v/>
      </c>
      <c r="I399" s="29" t="e">
        <f t="shared" si="48"/>
        <v>#VALUE!</v>
      </c>
      <c r="J399" s="29">
        <f>SUM($H$18:$H399)</f>
        <v>0</v>
      </c>
    </row>
    <row r="400" spans="1:10" x14ac:dyDescent="0.25">
      <c r="A400" s="23" t="str">
        <f t="shared" si="49"/>
        <v/>
      </c>
      <c r="B400" s="24" t="str">
        <f t="shared" si="45"/>
        <v/>
      </c>
      <c r="C400" s="29" t="str">
        <f t="shared" si="54"/>
        <v/>
      </c>
      <c r="D400" s="29" t="str">
        <f t="shared" si="53"/>
        <v/>
      </c>
      <c r="E400" s="30" t="e">
        <f t="shared" si="46"/>
        <v>#VALUE!</v>
      </c>
      <c r="F400" s="29" t="e">
        <f t="shared" si="47"/>
        <v>#VALUE!</v>
      </c>
      <c r="G400" s="29" t="str">
        <f t="shared" si="51"/>
        <v/>
      </c>
      <c r="H400" s="29" t="str">
        <f t="shared" si="52"/>
        <v/>
      </c>
      <c r="I400" s="29" t="e">
        <f t="shared" si="48"/>
        <v>#VALUE!</v>
      </c>
      <c r="J400" s="29">
        <f>SUM($H$18:$H400)</f>
        <v>0</v>
      </c>
    </row>
    <row r="401" spans="1:10" x14ac:dyDescent="0.25">
      <c r="A401" s="23" t="str">
        <f t="shared" si="49"/>
        <v/>
      </c>
      <c r="B401" s="24" t="str">
        <f t="shared" si="45"/>
        <v/>
      </c>
      <c r="C401" s="29" t="str">
        <f t="shared" si="54"/>
        <v/>
      </c>
      <c r="D401" s="29" t="str">
        <f t="shared" si="53"/>
        <v/>
      </c>
      <c r="E401" s="30" t="e">
        <f t="shared" si="46"/>
        <v>#VALUE!</v>
      </c>
      <c r="F401" s="29" t="e">
        <f t="shared" si="47"/>
        <v>#VALUE!</v>
      </c>
      <c r="G401" s="29" t="str">
        <f t="shared" si="51"/>
        <v/>
      </c>
      <c r="H401" s="29" t="str">
        <f t="shared" si="52"/>
        <v/>
      </c>
      <c r="I401" s="29" t="e">
        <f t="shared" si="48"/>
        <v>#VALUE!</v>
      </c>
      <c r="J401" s="29">
        <f>SUM($H$18:$H401)</f>
        <v>0</v>
      </c>
    </row>
    <row r="402" spans="1:10" x14ac:dyDescent="0.25">
      <c r="A402" s="23" t="str">
        <f t="shared" si="49"/>
        <v/>
      </c>
      <c r="B402" s="24" t="str">
        <f t="shared" ref="B402:B465" si="55">IF(Pay_Num&lt;&gt;"",DATE(YEAR(Loan_Start),MONTH(Loan_Start)+(Pay_Num)*12/Num_Pmt_Per_Year,DAY(Loan_Start)),"")</f>
        <v/>
      </c>
      <c r="C402" s="29" t="str">
        <f t="shared" si="54"/>
        <v/>
      </c>
      <c r="D402" s="29" t="str">
        <f t="shared" si="53"/>
        <v/>
      </c>
      <c r="E402" s="30" t="e">
        <f t="shared" ref="E402:E465" si="56">IF(AND(Pay_Num&lt;&gt;"",Sched_Pay+Scheduled_Extra_Payments&lt;Beg_Bal),Scheduled_Extra_Payments,IF(AND(Pay_Num&lt;&gt;"",Beg_Bal-Sched_Pay&gt;0),Beg_Bal-Sched_Pay,IF(Pay_Num&lt;&gt;"",0,"")))</f>
        <v>#VALUE!</v>
      </c>
      <c r="F402" s="29" t="e">
        <f t="shared" ref="F402:F465" si="57">IF(AND(Pay_Num&lt;&gt;"",Sched_Pay+Extra_Pay&lt;Beg_Bal),Sched_Pay+Extra_Pay,IF(Pay_Num&lt;&gt;"",Beg_Bal,""))</f>
        <v>#VALUE!</v>
      </c>
      <c r="G402" s="29" t="str">
        <f t="shared" si="51"/>
        <v/>
      </c>
      <c r="H402" s="29" t="str">
        <f t="shared" si="52"/>
        <v/>
      </c>
      <c r="I402" s="29" t="e">
        <f t="shared" ref="I402:I465" si="58">IF(AND(Pay_Num&lt;&gt;"",Sched_Pay+Extra_Pay&lt;Beg_Bal),Beg_Bal-Princ,IF(Pay_Num&lt;&gt;"",0,""))</f>
        <v>#VALUE!</v>
      </c>
      <c r="J402" s="29">
        <f>SUM($H$18:$H402)</f>
        <v>0</v>
      </c>
    </row>
    <row r="403" spans="1:10" x14ac:dyDescent="0.25">
      <c r="A403" s="23" t="str">
        <f t="shared" ref="A403:A466" si="59">IF(Values_Entered,A402+1,"")</f>
        <v/>
      </c>
      <c r="B403" s="24" t="str">
        <f t="shared" si="55"/>
        <v/>
      </c>
      <c r="C403" s="29" t="str">
        <f t="shared" si="54"/>
        <v/>
      </c>
      <c r="D403" s="29" t="str">
        <f t="shared" si="53"/>
        <v/>
      </c>
      <c r="E403" s="30" t="e">
        <f t="shared" si="56"/>
        <v>#VALUE!</v>
      </c>
      <c r="F403" s="29" t="e">
        <f t="shared" si="57"/>
        <v>#VALUE!</v>
      </c>
      <c r="G403" s="29" t="str">
        <f t="shared" ref="G403:G466" si="60">IF(Pay_Num&lt;&gt;"",Total_Pay-Int,"")</f>
        <v/>
      </c>
      <c r="H403" s="29" t="str">
        <f t="shared" ref="H403:H466" si="61">IF(Pay_Num&lt;&gt;"",Beg_Bal*Interest_Rate/Num_Pmt_Per_Year,"")</f>
        <v/>
      </c>
      <c r="I403" s="29" t="e">
        <f t="shared" si="58"/>
        <v>#VALUE!</v>
      </c>
      <c r="J403" s="29">
        <f>SUM($H$18:$H403)</f>
        <v>0</v>
      </c>
    </row>
    <row r="404" spans="1:10" x14ac:dyDescent="0.25">
      <c r="A404" s="23" t="str">
        <f t="shared" si="59"/>
        <v/>
      </c>
      <c r="B404" s="24" t="str">
        <f t="shared" si="55"/>
        <v/>
      </c>
      <c r="C404" s="29" t="str">
        <f t="shared" si="54"/>
        <v/>
      </c>
      <c r="D404" s="29" t="str">
        <f t="shared" ref="D404:D467" si="62">IF(Pay_Num&lt;&gt;"",Scheduled_Monthly_Payment,"")</f>
        <v/>
      </c>
      <c r="E404" s="30" t="e">
        <f t="shared" si="56"/>
        <v>#VALUE!</v>
      </c>
      <c r="F404" s="29" t="e">
        <f t="shared" si="57"/>
        <v>#VALUE!</v>
      </c>
      <c r="G404" s="29" t="str">
        <f t="shared" si="60"/>
        <v/>
      </c>
      <c r="H404" s="29" t="str">
        <f t="shared" si="61"/>
        <v/>
      </c>
      <c r="I404" s="29" t="e">
        <f t="shared" si="58"/>
        <v>#VALUE!</v>
      </c>
      <c r="J404" s="29">
        <f>SUM($H$18:$H404)</f>
        <v>0</v>
      </c>
    </row>
    <row r="405" spans="1:10" x14ac:dyDescent="0.25">
      <c r="A405" s="23" t="str">
        <f t="shared" si="59"/>
        <v/>
      </c>
      <c r="B405" s="24" t="str">
        <f t="shared" si="55"/>
        <v/>
      </c>
      <c r="C405" s="29" t="str">
        <f t="shared" si="54"/>
        <v/>
      </c>
      <c r="D405" s="29" t="str">
        <f t="shared" si="62"/>
        <v/>
      </c>
      <c r="E405" s="30" t="e">
        <f t="shared" si="56"/>
        <v>#VALUE!</v>
      </c>
      <c r="F405" s="29" t="e">
        <f t="shared" si="57"/>
        <v>#VALUE!</v>
      </c>
      <c r="G405" s="29" t="str">
        <f t="shared" si="60"/>
        <v/>
      </c>
      <c r="H405" s="29" t="str">
        <f t="shared" si="61"/>
        <v/>
      </c>
      <c r="I405" s="29" t="e">
        <f t="shared" si="58"/>
        <v>#VALUE!</v>
      </c>
      <c r="J405" s="29">
        <f>SUM($H$18:$H405)</f>
        <v>0</v>
      </c>
    </row>
    <row r="406" spans="1:10" x14ac:dyDescent="0.25">
      <c r="A406" s="23" t="str">
        <f t="shared" si="59"/>
        <v/>
      </c>
      <c r="B406" s="24" t="str">
        <f t="shared" si="55"/>
        <v/>
      </c>
      <c r="C406" s="29" t="str">
        <f t="shared" si="54"/>
        <v/>
      </c>
      <c r="D406" s="29" t="str">
        <f t="shared" si="62"/>
        <v/>
      </c>
      <c r="E406" s="30" t="e">
        <f t="shared" si="56"/>
        <v>#VALUE!</v>
      </c>
      <c r="F406" s="29" t="e">
        <f t="shared" si="57"/>
        <v>#VALUE!</v>
      </c>
      <c r="G406" s="29" t="str">
        <f t="shared" si="60"/>
        <v/>
      </c>
      <c r="H406" s="29" t="str">
        <f t="shared" si="61"/>
        <v/>
      </c>
      <c r="I406" s="29" t="e">
        <f t="shared" si="58"/>
        <v>#VALUE!</v>
      </c>
      <c r="J406" s="29">
        <f>SUM($H$18:$H406)</f>
        <v>0</v>
      </c>
    </row>
    <row r="407" spans="1:10" x14ac:dyDescent="0.25">
      <c r="A407" s="23" t="str">
        <f t="shared" si="59"/>
        <v/>
      </c>
      <c r="B407" s="24" t="str">
        <f t="shared" si="55"/>
        <v/>
      </c>
      <c r="C407" s="29" t="str">
        <f t="shared" si="54"/>
        <v/>
      </c>
      <c r="D407" s="29" t="str">
        <f t="shared" si="62"/>
        <v/>
      </c>
      <c r="E407" s="30" t="e">
        <f t="shared" si="56"/>
        <v>#VALUE!</v>
      </c>
      <c r="F407" s="29" t="e">
        <f t="shared" si="57"/>
        <v>#VALUE!</v>
      </c>
      <c r="G407" s="29" t="str">
        <f t="shared" si="60"/>
        <v/>
      </c>
      <c r="H407" s="29" t="str">
        <f t="shared" si="61"/>
        <v/>
      </c>
      <c r="I407" s="29" t="e">
        <f t="shared" si="58"/>
        <v>#VALUE!</v>
      </c>
      <c r="J407" s="29">
        <f>SUM($H$18:$H407)</f>
        <v>0</v>
      </c>
    </row>
    <row r="408" spans="1:10" x14ac:dyDescent="0.25">
      <c r="A408" s="23" t="str">
        <f t="shared" si="59"/>
        <v/>
      </c>
      <c r="B408" s="24" t="str">
        <f t="shared" si="55"/>
        <v/>
      </c>
      <c r="C408" s="29" t="str">
        <f t="shared" si="54"/>
        <v/>
      </c>
      <c r="D408" s="29" t="str">
        <f t="shared" si="62"/>
        <v/>
      </c>
      <c r="E408" s="30" t="e">
        <f t="shared" si="56"/>
        <v>#VALUE!</v>
      </c>
      <c r="F408" s="29" t="e">
        <f t="shared" si="57"/>
        <v>#VALUE!</v>
      </c>
      <c r="G408" s="29" t="str">
        <f t="shared" si="60"/>
        <v/>
      </c>
      <c r="H408" s="29" t="str">
        <f t="shared" si="61"/>
        <v/>
      </c>
      <c r="I408" s="29" t="e">
        <f t="shared" si="58"/>
        <v>#VALUE!</v>
      </c>
      <c r="J408" s="29">
        <f>SUM($H$18:$H408)</f>
        <v>0</v>
      </c>
    </row>
    <row r="409" spans="1:10" x14ac:dyDescent="0.25">
      <c r="A409" s="23" t="str">
        <f t="shared" si="59"/>
        <v/>
      </c>
      <c r="B409" s="24" t="str">
        <f t="shared" si="55"/>
        <v/>
      </c>
      <c r="C409" s="29" t="str">
        <f t="shared" si="54"/>
        <v/>
      </c>
      <c r="D409" s="29" t="str">
        <f t="shared" si="62"/>
        <v/>
      </c>
      <c r="E409" s="30" t="e">
        <f t="shared" si="56"/>
        <v>#VALUE!</v>
      </c>
      <c r="F409" s="29" t="e">
        <f t="shared" si="57"/>
        <v>#VALUE!</v>
      </c>
      <c r="G409" s="29" t="str">
        <f t="shared" si="60"/>
        <v/>
      </c>
      <c r="H409" s="29" t="str">
        <f t="shared" si="61"/>
        <v/>
      </c>
      <c r="I409" s="29" t="e">
        <f t="shared" si="58"/>
        <v>#VALUE!</v>
      </c>
      <c r="J409" s="29">
        <f>SUM($H$18:$H409)</f>
        <v>0</v>
      </c>
    </row>
    <row r="410" spans="1:10" x14ac:dyDescent="0.25">
      <c r="A410" s="23" t="str">
        <f t="shared" si="59"/>
        <v/>
      </c>
      <c r="B410" s="24" t="str">
        <f t="shared" si="55"/>
        <v/>
      </c>
      <c r="C410" s="29" t="str">
        <f t="shared" si="54"/>
        <v/>
      </c>
      <c r="D410" s="29" t="str">
        <f t="shared" si="62"/>
        <v/>
      </c>
      <c r="E410" s="30" t="e">
        <f t="shared" si="56"/>
        <v>#VALUE!</v>
      </c>
      <c r="F410" s="29" t="e">
        <f t="shared" si="57"/>
        <v>#VALUE!</v>
      </c>
      <c r="G410" s="29" t="str">
        <f t="shared" si="60"/>
        <v/>
      </c>
      <c r="H410" s="29" t="str">
        <f t="shared" si="61"/>
        <v/>
      </c>
      <c r="I410" s="29" t="e">
        <f t="shared" si="58"/>
        <v>#VALUE!</v>
      </c>
      <c r="J410" s="29">
        <f>SUM($H$18:$H410)</f>
        <v>0</v>
      </c>
    </row>
    <row r="411" spans="1:10" x14ac:dyDescent="0.25">
      <c r="A411" s="23" t="str">
        <f t="shared" si="59"/>
        <v/>
      </c>
      <c r="B411" s="24" t="str">
        <f t="shared" si="55"/>
        <v/>
      </c>
      <c r="C411" s="29" t="str">
        <f t="shared" si="54"/>
        <v/>
      </c>
      <c r="D411" s="29" t="str">
        <f t="shared" si="62"/>
        <v/>
      </c>
      <c r="E411" s="30" t="e">
        <f t="shared" si="56"/>
        <v>#VALUE!</v>
      </c>
      <c r="F411" s="29" t="e">
        <f t="shared" si="57"/>
        <v>#VALUE!</v>
      </c>
      <c r="G411" s="29" t="str">
        <f t="shared" si="60"/>
        <v/>
      </c>
      <c r="H411" s="29" t="str">
        <f t="shared" si="61"/>
        <v/>
      </c>
      <c r="I411" s="29" t="e">
        <f t="shared" si="58"/>
        <v>#VALUE!</v>
      </c>
      <c r="J411" s="29">
        <f>SUM($H$18:$H411)</f>
        <v>0</v>
      </c>
    </row>
    <row r="412" spans="1:10" x14ac:dyDescent="0.25">
      <c r="A412" s="23" t="str">
        <f t="shared" si="59"/>
        <v/>
      </c>
      <c r="B412" s="24" t="str">
        <f t="shared" si="55"/>
        <v/>
      </c>
      <c r="C412" s="29" t="str">
        <f t="shared" si="54"/>
        <v/>
      </c>
      <c r="D412" s="29" t="str">
        <f t="shared" si="62"/>
        <v/>
      </c>
      <c r="E412" s="30" t="e">
        <f t="shared" si="56"/>
        <v>#VALUE!</v>
      </c>
      <c r="F412" s="29" t="e">
        <f t="shared" si="57"/>
        <v>#VALUE!</v>
      </c>
      <c r="G412" s="29" t="str">
        <f t="shared" si="60"/>
        <v/>
      </c>
      <c r="H412" s="29" t="str">
        <f t="shared" si="61"/>
        <v/>
      </c>
      <c r="I412" s="29" t="e">
        <f t="shared" si="58"/>
        <v>#VALUE!</v>
      </c>
      <c r="J412" s="29">
        <f>SUM($H$18:$H412)</f>
        <v>0</v>
      </c>
    </row>
    <row r="413" spans="1:10" x14ac:dyDescent="0.25">
      <c r="A413" s="23" t="str">
        <f t="shared" si="59"/>
        <v/>
      </c>
      <c r="B413" s="24" t="str">
        <f t="shared" si="55"/>
        <v/>
      </c>
      <c r="C413" s="29" t="str">
        <f t="shared" si="54"/>
        <v/>
      </c>
      <c r="D413" s="29" t="str">
        <f t="shared" si="62"/>
        <v/>
      </c>
      <c r="E413" s="30" t="e">
        <f t="shared" si="56"/>
        <v>#VALUE!</v>
      </c>
      <c r="F413" s="29" t="e">
        <f t="shared" si="57"/>
        <v>#VALUE!</v>
      </c>
      <c r="G413" s="29" t="str">
        <f t="shared" si="60"/>
        <v/>
      </c>
      <c r="H413" s="29" t="str">
        <f t="shared" si="61"/>
        <v/>
      </c>
      <c r="I413" s="29" t="e">
        <f t="shared" si="58"/>
        <v>#VALUE!</v>
      </c>
      <c r="J413" s="29">
        <f>SUM($H$18:$H413)</f>
        <v>0</v>
      </c>
    </row>
    <row r="414" spans="1:10" x14ac:dyDescent="0.25">
      <c r="A414" s="23" t="str">
        <f t="shared" si="59"/>
        <v/>
      </c>
      <c r="B414" s="24" t="str">
        <f t="shared" si="55"/>
        <v/>
      </c>
      <c r="C414" s="29" t="str">
        <f t="shared" si="54"/>
        <v/>
      </c>
      <c r="D414" s="29" t="str">
        <f t="shared" si="62"/>
        <v/>
      </c>
      <c r="E414" s="30" t="e">
        <f t="shared" si="56"/>
        <v>#VALUE!</v>
      </c>
      <c r="F414" s="29" t="e">
        <f t="shared" si="57"/>
        <v>#VALUE!</v>
      </c>
      <c r="G414" s="29" t="str">
        <f t="shared" si="60"/>
        <v/>
      </c>
      <c r="H414" s="29" t="str">
        <f t="shared" si="61"/>
        <v/>
      </c>
      <c r="I414" s="29" t="e">
        <f t="shared" si="58"/>
        <v>#VALUE!</v>
      </c>
      <c r="J414" s="29">
        <f>SUM($H$18:$H414)</f>
        <v>0</v>
      </c>
    </row>
    <row r="415" spans="1:10" x14ac:dyDescent="0.25">
      <c r="A415" s="23" t="str">
        <f t="shared" si="59"/>
        <v/>
      </c>
      <c r="B415" s="24" t="str">
        <f t="shared" si="55"/>
        <v/>
      </c>
      <c r="C415" s="29" t="str">
        <f t="shared" si="54"/>
        <v/>
      </c>
      <c r="D415" s="29" t="str">
        <f t="shared" si="62"/>
        <v/>
      </c>
      <c r="E415" s="30" t="e">
        <f t="shared" si="56"/>
        <v>#VALUE!</v>
      </c>
      <c r="F415" s="29" t="e">
        <f t="shared" si="57"/>
        <v>#VALUE!</v>
      </c>
      <c r="G415" s="29" t="str">
        <f t="shared" si="60"/>
        <v/>
      </c>
      <c r="H415" s="29" t="str">
        <f t="shared" si="61"/>
        <v/>
      </c>
      <c r="I415" s="29" t="e">
        <f t="shared" si="58"/>
        <v>#VALUE!</v>
      </c>
      <c r="J415" s="29">
        <f>SUM($H$18:$H415)</f>
        <v>0</v>
      </c>
    </row>
    <row r="416" spans="1:10" x14ac:dyDescent="0.25">
      <c r="A416" s="23" t="str">
        <f t="shared" si="59"/>
        <v/>
      </c>
      <c r="B416" s="24" t="str">
        <f t="shared" si="55"/>
        <v/>
      </c>
      <c r="C416" s="29" t="str">
        <f t="shared" si="54"/>
        <v/>
      </c>
      <c r="D416" s="29" t="str">
        <f t="shared" si="62"/>
        <v/>
      </c>
      <c r="E416" s="30" t="e">
        <f t="shared" si="56"/>
        <v>#VALUE!</v>
      </c>
      <c r="F416" s="29" t="e">
        <f t="shared" si="57"/>
        <v>#VALUE!</v>
      </c>
      <c r="G416" s="29" t="str">
        <f t="shared" si="60"/>
        <v/>
      </c>
      <c r="H416" s="29" t="str">
        <f t="shared" si="61"/>
        <v/>
      </c>
      <c r="I416" s="29" t="e">
        <f t="shared" si="58"/>
        <v>#VALUE!</v>
      </c>
      <c r="J416" s="29">
        <f>SUM($H$18:$H416)</f>
        <v>0</v>
      </c>
    </row>
    <row r="417" spans="1:10" x14ac:dyDescent="0.25">
      <c r="A417" s="23" t="str">
        <f t="shared" si="59"/>
        <v/>
      </c>
      <c r="B417" s="24" t="str">
        <f t="shared" si="55"/>
        <v/>
      </c>
      <c r="C417" s="29" t="str">
        <f t="shared" si="54"/>
        <v/>
      </c>
      <c r="D417" s="29" t="str">
        <f t="shared" si="62"/>
        <v/>
      </c>
      <c r="E417" s="30" t="e">
        <f t="shared" si="56"/>
        <v>#VALUE!</v>
      </c>
      <c r="F417" s="29" t="e">
        <f t="shared" si="57"/>
        <v>#VALUE!</v>
      </c>
      <c r="G417" s="29" t="str">
        <f t="shared" si="60"/>
        <v/>
      </c>
      <c r="H417" s="29" t="str">
        <f t="shared" si="61"/>
        <v/>
      </c>
      <c r="I417" s="29" t="e">
        <f t="shared" si="58"/>
        <v>#VALUE!</v>
      </c>
      <c r="J417" s="29">
        <f>SUM($H$18:$H417)</f>
        <v>0</v>
      </c>
    </row>
    <row r="418" spans="1:10" x14ac:dyDescent="0.25">
      <c r="A418" s="23" t="str">
        <f t="shared" si="59"/>
        <v/>
      </c>
      <c r="B418" s="24" t="str">
        <f t="shared" si="55"/>
        <v/>
      </c>
      <c r="C418" s="29" t="str">
        <f t="shared" si="54"/>
        <v/>
      </c>
      <c r="D418" s="29" t="str">
        <f t="shared" si="62"/>
        <v/>
      </c>
      <c r="E418" s="30" t="e">
        <f t="shared" si="56"/>
        <v>#VALUE!</v>
      </c>
      <c r="F418" s="29" t="e">
        <f t="shared" si="57"/>
        <v>#VALUE!</v>
      </c>
      <c r="G418" s="29" t="str">
        <f t="shared" si="60"/>
        <v/>
      </c>
      <c r="H418" s="29" t="str">
        <f t="shared" si="61"/>
        <v/>
      </c>
      <c r="I418" s="29" t="e">
        <f t="shared" si="58"/>
        <v>#VALUE!</v>
      </c>
      <c r="J418" s="29">
        <f>SUM($H$18:$H418)</f>
        <v>0</v>
      </c>
    </row>
    <row r="419" spans="1:10" x14ac:dyDescent="0.25">
      <c r="A419" s="23" t="str">
        <f t="shared" si="59"/>
        <v/>
      </c>
      <c r="B419" s="24" t="str">
        <f t="shared" si="55"/>
        <v/>
      </c>
      <c r="C419" s="29" t="str">
        <f t="shared" si="54"/>
        <v/>
      </c>
      <c r="D419" s="29" t="str">
        <f t="shared" si="62"/>
        <v/>
      </c>
      <c r="E419" s="30" t="e">
        <f t="shared" si="56"/>
        <v>#VALUE!</v>
      </c>
      <c r="F419" s="29" t="e">
        <f t="shared" si="57"/>
        <v>#VALUE!</v>
      </c>
      <c r="G419" s="29" t="str">
        <f t="shared" si="60"/>
        <v/>
      </c>
      <c r="H419" s="29" t="str">
        <f t="shared" si="61"/>
        <v/>
      </c>
      <c r="I419" s="29" t="e">
        <f t="shared" si="58"/>
        <v>#VALUE!</v>
      </c>
      <c r="J419" s="29">
        <f>SUM($H$18:$H419)</f>
        <v>0</v>
      </c>
    </row>
    <row r="420" spans="1:10" x14ac:dyDescent="0.25">
      <c r="A420" s="23" t="str">
        <f t="shared" si="59"/>
        <v/>
      </c>
      <c r="B420" s="24" t="str">
        <f t="shared" si="55"/>
        <v/>
      </c>
      <c r="C420" s="29" t="str">
        <f t="shared" si="54"/>
        <v/>
      </c>
      <c r="D420" s="29" t="str">
        <f t="shared" si="62"/>
        <v/>
      </c>
      <c r="E420" s="30" t="e">
        <f t="shared" si="56"/>
        <v>#VALUE!</v>
      </c>
      <c r="F420" s="29" t="e">
        <f t="shared" si="57"/>
        <v>#VALUE!</v>
      </c>
      <c r="G420" s="29" t="str">
        <f t="shared" si="60"/>
        <v/>
      </c>
      <c r="H420" s="29" t="str">
        <f t="shared" si="61"/>
        <v/>
      </c>
      <c r="I420" s="29" t="e">
        <f t="shared" si="58"/>
        <v>#VALUE!</v>
      </c>
      <c r="J420" s="29">
        <f>SUM($H$18:$H420)</f>
        <v>0</v>
      </c>
    </row>
    <row r="421" spans="1:10" x14ac:dyDescent="0.25">
      <c r="A421" s="23" t="str">
        <f t="shared" si="59"/>
        <v/>
      </c>
      <c r="B421" s="24" t="str">
        <f t="shared" si="55"/>
        <v/>
      </c>
      <c r="C421" s="29" t="str">
        <f t="shared" si="54"/>
        <v/>
      </c>
      <c r="D421" s="29" t="str">
        <f t="shared" si="62"/>
        <v/>
      </c>
      <c r="E421" s="30" t="e">
        <f t="shared" si="56"/>
        <v>#VALUE!</v>
      </c>
      <c r="F421" s="29" t="e">
        <f t="shared" si="57"/>
        <v>#VALUE!</v>
      </c>
      <c r="G421" s="29" t="str">
        <f t="shared" si="60"/>
        <v/>
      </c>
      <c r="H421" s="29" t="str">
        <f t="shared" si="61"/>
        <v/>
      </c>
      <c r="I421" s="29" t="e">
        <f t="shared" si="58"/>
        <v>#VALUE!</v>
      </c>
      <c r="J421" s="29">
        <f>SUM($H$18:$H421)</f>
        <v>0</v>
      </c>
    </row>
    <row r="422" spans="1:10" x14ac:dyDescent="0.25">
      <c r="A422" s="23" t="str">
        <f t="shared" si="59"/>
        <v/>
      </c>
      <c r="B422" s="24" t="str">
        <f t="shared" si="55"/>
        <v/>
      </c>
      <c r="C422" s="29" t="str">
        <f t="shared" si="54"/>
        <v/>
      </c>
      <c r="D422" s="29" t="str">
        <f t="shared" si="62"/>
        <v/>
      </c>
      <c r="E422" s="30" t="e">
        <f t="shared" si="56"/>
        <v>#VALUE!</v>
      </c>
      <c r="F422" s="29" t="e">
        <f t="shared" si="57"/>
        <v>#VALUE!</v>
      </c>
      <c r="G422" s="29" t="str">
        <f t="shared" si="60"/>
        <v/>
      </c>
      <c r="H422" s="29" t="str">
        <f t="shared" si="61"/>
        <v/>
      </c>
      <c r="I422" s="29" t="e">
        <f t="shared" si="58"/>
        <v>#VALUE!</v>
      </c>
      <c r="J422" s="29">
        <f>SUM($H$18:$H422)</f>
        <v>0</v>
      </c>
    </row>
    <row r="423" spans="1:10" x14ac:dyDescent="0.25">
      <c r="A423" s="23" t="str">
        <f t="shared" si="59"/>
        <v/>
      </c>
      <c r="B423" s="24" t="str">
        <f t="shared" si="55"/>
        <v/>
      </c>
      <c r="C423" s="29" t="str">
        <f t="shared" si="54"/>
        <v/>
      </c>
      <c r="D423" s="29" t="str">
        <f t="shared" si="62"/>
        <v/>
      </c>
      <c r="E423" s="30" t="e">
        <f t="shared" si="56"/>
        <v>#VALUE!</v>
      </c>
      <c r="F423" s="29" t="e">
        <f t="shared" si="57"/>
        <v>#VALUE!</v>
      </c>
      <c r="G423" s="29" t="str">
        <f t="shared" si="60"/>
        <v/>
      </c>
      <c r="H423" s="29" t="str">
        <f t="shared" si="61"/>
        <v/>
      </c>
      <c r="I423" s="29" t="e">
        <f t="shared" si="58"/>
        <v>#VALUE!</v>
      </c>
      <c r="J423" s="29">
        <f>SUM($H$18:$H423)</f>
        <v>0</v>
      </c>
    </row>
    <row r="424" spans="1:10" x14ac:dyDescent="0.25">
      <c r="A424" s="23" t="str">
        <f t="shared" si="59"/>
        <v/>
      </c>
      <c r="B424" s="24" t="str">
        <f t="shared" si="55"/>
        <v/>
      </c>
      <c r="C424" s="29" t="str">
        <f t="shared" si="54"/>
        <v/>
      </c>
      <c r="D424" s="29" t="str">
        <f t="shared" si="62"/>
        <v/>
      </c>
      <c r="E424" s="30" t="e">
        <f t="shared" si="56"/>
        <v>#VALUE!</v>
      </c>
      <c r="F424" s="29" t="e">
        <f t="shared" si="57"/>
        <v>#VALUE!</v>
      </c>
      <c r="G424" s="29" t="str">
        <f t="shared" si="60"/>
        <v/>
      </c>
      <c r="H424" s="29" t="str">
        <f t="shared" si="61"/>
        <v/>
      </c>
      <c r="I424" s="29" t="e">
        <f t="shared" si="58"/>
        <v>#VALUE!</v>
      </c>
      <c r="J424" s="29">
        <f>SUM($H$18:$H424)</f>
        <v>0</v>
      </c>
    </row>
    <row r="425" spans="1:10" x14ac:dyDescent="0.25">
      <c r="A425" s="23" t="str">
        <f t="shared" si="59"/>
        <v/>
      </c>
      <c r="B425" s="24" t="str">
        <f t="shared" si="55"/>
        <v/>
      </c>
      <c r="C425" s="29" t="str">
        <f t="shared" si="54"/>
        <v/>
      </c>
      <c r="D425" s="29" t="str">
        <f t="shared" si="62"/>
        <v/>
      </c>
      <c r="E425" s="30" t="e">
        <f t="shared" si="56"/>
        <v>#VALUE!</v>
      </c>
      <c r="F425" s="29" t="e">
        <f t="shared" si="57"/>
        <v>#VALUE!</v>
      </c>
      <c r="G425" s="29" t="str">
        <f t="shared" si="60"/>
        <v/>
      </c>
      <c r="H425" s="29" t="str">
        <f t="shared" si="61"/>
        <v/>
      </c>
      <c r="I425" s="29" t="e">
        <f t="shared" si="58"/>
        <v>#VALUE!</v>
      </c>
      <c r="J425" s="29">
        <f>SUM($H$18:$H425)</f>
        <v>0</v>
      </c>
    </row>
    <row r="426" spans="1:10" x14ac:dyDescent="0.25">
      <c r="A426" s="23" t="str">
        <f t="shared" si="59"/>
        <v/>
      </c>
      <c r="B426" s="24" t="str">
        <f t="shared" si="55"/>
        <v/>
      </c>
      <c r="C426" s="29" t="str">
        <f t="shared" si="54"/>
        <v/>
      </c>
      <c r="D426" s="29" t="str">
        <f t="shared" si="62"/>
        <v/>
      </c>
      <c r="E426" s="30" t="e">
        <f t="shared" si="56"/>
        <v>#VALUE!</v>
      </c>
      <c r="F426" s="29" t="e">
        <f t="shared" si="57"/>
        <v>#VALUE!</v>
      </c>
      <c r="G426" s="29" t="str">
        <f t="shared" si="60"/>
        <v/>
      </c>
      <c r="H426" s="29" t="str">
        <f t="shared" si="61"/>
        <v/>
      </c>
      <c r="I426" s="29" t="e">
        <f t="shared" si="58"/>
        <v>#VALUE!</v>
      </c>
      <c r="J426" s="29">
        <f>SUM($H$18:$H426)</f>
        <v>0</v>
      </c>
    </row>
    <row r="427" spans="1:10" x14ac:dyDescent="0.25">
      <c r="A427" s="23" t="str">
        <f t="shared" si="59"/>
        <v/>
      </c>
      <c r="B427" s="24" t="str">
        <f t="shared" si="55"/>
        <v/>
      </c>
      <c r="C427" s="29" t="str">
        <f t="shared" si="54"/>
        <v/>
      </c>
      <c r="D427" s="29" t="str">
        <f t="shared" si="62"/>
        <v/>
      </c>
      <c r="E427" s="30" t="e">
        <f t="shared" si="56"/>
        <v>#VALUE!</v>
      </c>
      <c r="F427" s="29" t="e">
        <f t="shared" si="57"/>
        <v>#VALUE!</v>
      </c>
      <c r="G427" s="29" t="str">
        <f t="shared" si="60"/>
        <v/>
      </c>
      <c r="H427" s="29" t="str">
        <f t="shared" si="61"/>
        <v/>
      </c>
      <c r="I427" s="29" t="e">
        <f t="shared" si="58"/>
        <v>#VALUE!</v>
      </c>
      <c r="J427" s="29">
        <f>SUM($H$18:$H427)</f>
        <v>0</v>
      </c>
    </row>
    <row r="428" spans="1:10" x14ac:dyDescent="0.25">
      <c r="A428" s="23" t="str">
        <f t="shared" si="59"/>
        <v/>
      </c>
      <c r="B428" s="24" t="str">
        <f t="shared" si="55"/>
        <v/>
      </c>
      <c r="C428" s="29" t="str">
        <f t="shared" si="54"/>
        <v/>
      </c>
      <c r="D428" s="29" t="str">
        <f t="shared" si="62"/>
        <v/>
      </c>
      <c r="E428" s="30" t="e">
        <f t="shared" si="56"/>
        <v>#VALUE!</v>
      </c>
      <c r="F428" s="29" t="e">
        <f t="shared" si="57"/>
        <v>#VALUE!</v>
      </c>
      <c r="G428" s="29" t="str">
        <f t="shared" si="60"/>
        <v/>
      </c>
      <c r="H428" s="29" t="str">
        <f t="shared" si="61"/>
        <v/>
      </c>
      <c r="I428" s="29" t="e">
        <f t="shared" si="58"/>
        <v>#VALUE!</v>
      </c>
      <c r="J428" s="29">
        <f>SUM($H$18:$H428)</f>
        <v>0</v>
      </c>
    </row>
    <row r="429" spans="1:10" x14ac:dyDescent="0.25">
      <c r="A429" s="23" t="str">
        <f t="shared" si="59"/>
        <v/>
      </c>
      <c r="B429" s="24" t="str">
        <f t="shared" si="55"/>
        <v/>
      </c>
      <c r="C429" s="29" t="str">
        <f t="shared" si="54"/>
        <v/>
      </c>
      <c r="D429" s="29" t="str">
        <f t="shared" si="62"/>
        <v/>
      </c>
      <c r="E429" s="30" t="e">
        <f t="shared" si="56"/>
        <v>#VALUE!</v>
      </c>
      <c r="F429" s="29" t="e">
        <f t="shared" si="57"/>
        <v>#VALUE!</v>
      </c>
      <c r="G429" s="29" t="str">
        <f t="shared" si="60"/>
        <v/>
      </c>
      <c r="H429" s="29" t="str">
        <f t="shared" si="61"/>
        <v/>
      </c>
      <c r="I429" s="29" t="e">
        <f t="shared" si="58"/>
        <v>#VALUE!</v>
      </c>
      <c r="J429" s="29">
        <f>SUM($H$18:$H429)</f>
        <v>0</v>
      </c>
    </row>
    <row r="430" spans="1:10" x14ac:dyDescent="0.25">
      <c r="A430" s="23" t="str">
        <f t="shared" si="59"/>
        <v/>
      </c>
      <c r="B430" s="24" t="str">
        <f t="shared" si="55"/>
        <v/>
      </c>
      <c r="C430" s="29" t="str">
        <f t="shared" si="54"/>
        <v/>
      </c>
      <c r="D430" s="29" t="str">
        <f t="shared" si="62"/>
        <v/>
      </c>
      <c r="E430" s="30" t="e">
        <f t="shared" si="56"/>
        <v>#VALUE!</v>
      </c>
      <c r="F430" s="29" t="e">
        <f t="shared" si="57"/>
        <v>#VALUE!</v>
      </c>
      <c r="G430" s="29" t="str">
        <f t="shared" si="60"/>
        <v/>
      </c>
      <c r="H430" s="29" t="str">
        <f t="shared" si="61"/>
        <v/>
      </c>
      <c r="I430" s="29" t="e">
        <f t="shared" si="58"/>
        <v>#VALUE!</v>
      </c>
      <c r="J430" s="29">
        <f>SUM($H$18:$H430)</f>
        <v>0</v>
      </c>
    </row>
    <row r="431" spans="1:10" x14ac:dyDescent="0.25">
      <c r="A431" s="23" t="str">
        <f t="shared" si="59"/>
        <v/>
      </c>
      <c r="B431" s="24" t="str">
        <f t="shared" si="55"/>
        <v/>
      </c>
      <c r="C431" s="29" t="str">
        <f t="shared" si="54"/>
        <v/>
      </c>
      <c r="D431" s="29" t="str">
        <f t="shared" si="62"/>
        <v/>
      </c>
      <c r="E431" s="30" t="e">
        <f t="shared" si="56"/>
        <v>#VALUE!</v>
      </c>
      <c r="F431" s="29" t="e">
        <f t="shared" si="57"/>
        <v>#VALUE!</v>
      </c>
      <c r="G431" s="29" t="str">
        <f t="shared" si="60"/>
        <v/>
      </c>
      <c r="H431" s="29" t="str">
        <f t="shared" si="61"/>
        <v/>
      </c>
      <c r="I431" s="29" t="e">
        <f t="shared" si="58"/>
        <v>#VALUE!</v>
      </c>
      <c r="J431" s="29">
        <f>SUM($H$18:$H431)</f>
        <v>0</v>
      </c>
    </row>
    <row r="432" spans="1:10" x14ac:dyDescent="0.25">
      <c r="A432" s="23" t="str">
        <f t="shared" si="59"/>
        <v/>
      </c>
      <c r="B432" s="24" t="str">
        <f t="shared" si="55"/>
        <v/>
      </c>
      <c r="C432" s="29" t="str">
        <f t="shared" si="54"/>
        <v/>
      </c>
      <c r="D432" s="29" t="str">
        <f t="shared" si="62"/>
        <v/>
      </c>
      <c r="E432" s="30" t="e">
        <f t="shared" si="56"/>
        <v>#VALUE!</v>
      </c>
      <c r="F432" s="29" t="e">
        <f t="shared" si="57"/>
        <v>#VALUE!</v>
      </c>
      <c r="G432" s="29" t="str">
        <f t="shared" si="60"/>
        <v/>
      </c>
      <c r="H432" s="29" t="str">
        <f t="shared" si="61"/>
        <v/>
      </c>
      <c r="I432" s="29" t="e">
        <f t="shared" si="58"/>
        <v>#VALUE!</v>
      </c>
      <c r="J432" s="29">
        <f>SUM($H$18:$H432)</f>
        <v>0</v>
      </c>
    </row>
    <row r="433" spans="1:10" x14ac:dyDescent="0.25">
      <c r="A433" s="23" t="str">
        <f t="shared" si="59"/>
        <v/>
      </c>
      <c r="B433" s="24" t="str">
        <f t="shared" si="55"/>
        <v/>
      </c>
      <c r="C433" s="29" t="str">
        <f t="shared" si="54"/>
        <v/>
      </c>
      <c r="D433" s="29" t="str">
        <f t="shared" si="62"/>
        <v/>
      </c>
      <c r="E433" s="30" t="e">
        <f t="shared" si="56"/>
        <v>#VALUE!</v>
      </c>
      <c r="F433" s="29" t="e">
        <f t="shared" si="57"/>
        <v>#VALUE!</v>
      </c>
      <c r="G433" s="29" t="str">
        <f t="shared" si="60"/>
        <v/>
      </c>
      <c r="H433" s="29" t="str">
        <f t="shared" si="61"/>
        <v/>
      </c>
      <c r="I433" s="29" t="e">
        <f t="shared" si="58"/>
        <v>#VALUE!</v>
      </c>
      <c r="J433" s="29">
        <f>SUM($H$18:$H433)</f>
        <v>0</v>
      </c>
    </row>
    <row r="434" spans="1:10" x14ac:dyDescent="0.25">
      <c r="A434" s="23" t="str">
        <f t="shared" si="59"/>
        <v/>
      </c>
      <c r="B434" s="24" t="str">
        <f t="shared" si="55"/>
        <v/>
      </c>
      <c r="C434" s="29" t="str">
        <f t="shared" si="54"/>
        <v/>
      </c>
      <c r="D434" s="29" t="str">
        <f t="shared" si="62"/>
        <v/>
      </c>
      <c r="E434" s="30" t="e">
        <f t="shared" si="56"/>
        <v>#VALUE!</v>
      </c>
      <c r="F434" s="29" t="e">
        <f t="shared" si="57"/>
        <v>#VALUE!</v>
      </c>
      <c r="G434" s="29" t="str">
        <f t="shared" si="60"/>
        <v/>
      </c>
      <c r="H434" s="29" t="str">
        <f t="shared" si="61"/>
        <v/>
      </c>
      <c r="I434" s="29" t="e">
        <f t="shared" si="58"/>
        <v>#VALUE!</v>
      </c>
      <c r="J434" s="29">
        <f>SUM($H$18:$H434)</f>
        <v>0</v>
      </c>
    </row>
    <row r="435" spans="1:10" x14ac:dyDescent="0.25">
      <c r="A435" s="23" t="str">
        <f t="shared" si="59"/>
        <v/>
      </c>
      <c r="B435" s="24" t="str">
        <f t="shared" si="55"/>
        <v/>
      </c>
      <c r="C435" s="29" t="str">
        <f t="shared" si="54"/>
        <v/>
      </c>
      <c r="D435" s="29" t="str">
        <f t="shared" si="62"/>
        <v/>
      </c>
      <c r="E435" s="30" t="e">
        <f t="shared" si="56"/>
        <v>#VALUE!</v>
      </c>
      <c r="F435" s="29" t="e">
        <f t="shared" si="57"/>
        <v>#VALUE!</v>
      </c>
      <c r="G435" s="29" t="str">
        <f t="shared" si="60"/>
        <v/>
      </c>
      <c r="H435" s="29" t="str">
        <f t="shared" si="61"/>
        <v/>
      </c>
      <c r="I435" s="29" t="e">
        <f t="shared" si="58"/>
        <v>#VALUE!</v>
      </c>
      <c r="J435" s="29">
        <f>SUM($H$18:$H435)</f>
        <v>0</v>
      </c>
    </row>
    <row r="436" spans="1:10" x14ac:dyDescent="0.25">
      <c r="A436" s="23" t="str">
        <f t="shared" si="59"/>
        <v/>
      </c>
      <c r="B436" s="24" t="str">
        <f t="shared" si="55"/>
        <v/>
      </c>
      <c r="C436" s="29" t="str">
        <f t="shared" si="54"/>
        <v/>
      </c>
      <c r="D436" s="29" t="str">
        <f t="shared" si="62"/>
        <v/>
      </c>
      <c r="E436" s="30" t="e">
        <f t="shared" si="56"/>
        <v>#VALUE!</v>
      </c>
      <c r="F436" s="29" t="e">
        <f t="shared" si="57"/>
        <v>#VALUE!</v>
      </c>
      <c r="G436" s="29" t="str">
        <f t="shared" si="60"/>
        <v/>
      </c>
      <c r="H436" s="29" t="str">
        <f t="shared" si="61"/>
        <v/>
      </c>
      <c r="I436" s="29" t="e">
        <f t="shared" si="58"/>
        <v>#VALUE!</v>
      </c>
      <c r="J436" s="29">
        <f>SUM($H$18:$H436)</f>
        <v>0</v>
      </c>
    </row>
    <row r="437" spans="1:10" x14ac:dyDescent="0.25">
      <c r="A437" s="23" t="str">
        <f t="shared" si="59"/>
        <v/>
      </c>
      <c r="B437" s="24" t="str">
        <f t="shared" si="55"/>
        <v/>
      </c>
      <c r="C437" s="29" t="str">
        <f t="shared" si="54"/>
        <v/>
      </c>
      <c r="D437" s="29" t="str">
        <f t="shared" si="62"/>
        <v/>
      </c>
      <c r="E437" s="30" t="e">
        <f t="shared" si="56"/>
        <v>#VALUE!</v>
      </c>
      <c r="F437" s="29" t="e">
        <f t="shared" si="57"/>
        <v>#VALUE!</v>
      </c>
      <c r="G437" s="29" t="str">
        <f t="shared" si="60"/>
        <v/>
      </c>
      <c r="H437" s="29" t="str">
        <f t="shared" si="61"/>
        <v/>
      </c>
      <c r="I437" s="29" t="e">
        <f t="shared" si="58"/>
        <v>#VALUE!</v>
      </c>
      <c r="J437" s="29">
        <f>SUM($H$18:$H437)</f>
        <v>0</v>
      </c>
    </row>
    <row r="438" spans="1:10" x14ac:dyDescent="0.25">
      <c r="A438" s="23" t="str">
        <f t="shared" si="59"/>
        <v/>
      </c>
      <c r="B438" s="24" t="str">
        <f t="shared" si="55"/>
        <v/>
      </c>
      <c r="C438" s="29" t="str">
        <f t="shared" si="54"/>
        <v/>
      </c>
      <c r="D438" s="29" t="str">
        <f t="shared" si="62"/>
        <v/>
      </c>
      <c r="E438" s="30" t="e">
        <f t="shared" si="56"/>
        <v>#VALUE!</v>
      </c>
      <c r="F438" s="29" t="e">
        <f t="shared" si="57"/>
        <v>#VALUE!</v>
      </c>
      <c r="G438" s="29" t="str">
        <f t="shared" si="60"/>
        <v/>
      </c>
      <c r="H438" s="29" t="str">
        <f t="shared" si="61"/>
        <v/>
      </c>
      <c r="I438" s="29" t="e">
        <f t="shared" si="58"/>
        <v>#VALUE!</v>
      </c>
      <c r="J438" s="29">
        <f>SUM($H$18:$H438)</f>
        <v>0</v>
      </c>
    </row>
    <row r="439" spans="1:10" x14ac:dyDescent="0.25">
      <c r="A439" s="23" t="str">
        <f t="shared" si="59"/>
        <v/>
      </c>
      <c r="B439" s="24" t="str">
        <f t="shared" si="55"/>
        <v/>
      </c>
      <c r="C439" s="29" t="str">
        <f t="shared" si="54"/>
        <v/>
      </c>
      <c r="D439" s="29" t="str">
        <f t="shared" si="62"/>
        <v/>
      </c>
      <c r="E439" s="30" t="e">
        <f t="shared" si="56"/>
        <v>#VALUE!</v>
      </c>
      <c r="F439" s="29" t="e">
        <f t="shared" si="57"/>
        <v>#VALUE!</v>
      </c>
      <c r="G439" s="29" t="str">
        <f t="shared" si="60"/>
        <v/>
      </c>
      <c r="H439" s="29" t="str">
        <f t="shared" si="61"/>
        <v/>
      </c>
      <c r="I439" s="29" t="e">
        <f t="shared" si="58"/>
        <v>#VALUE!</v>
      </c>
      <c r="J439" s="29">
        <f>SUM($H$18:$H439)</f>
        <v>0</v>
      </c>
    </row>
    <row r="440" spans="1:10" x14ac:dyDescent="0.25">
      <c r="A440" s="23" t="str">
        <f t="shared" si="59"/>
        <v/>
      </c>
      <c r="B440" s="24" t="str">
        <f t="shared" si="55"/>
        <v/>
      </c>
      <c r="C440" s="29" t="str">
        <f t="shared" si="54"/>
        <v/>
      </c>
      <c r="D440" s="29" t="str">
        <f t="shared" si="62"/>
        <v/>
      </c>
      <c r="E440" s="30" t="e">
        <f t="shared" si="56"/>
        <v>#VALUE!</v>
      </c>
      <c r="F440" s="29" t="e">
        <f t="shared" si="57"/>
        <v>#VALUE!</v>
      </c>
      <c r="G440" s="29" t="str">
        <f t="shared" si="60"/>
        <v/>
      </c>
      <c r="H440" s="29" t="str">
        <f t="shared" si="61"/>
        <v/>
      </c>
      <c r="I440" s="29" t="e">
        <f t="shared" si="58"/>
        <v>#VALUE!</v>
      </c>
      <c r="J440" s="29">
        <f>SUM($H$18:$H440)</f>
        <v>0</v>
      </c>
    </row>
    <row r="441" spans="1:10" x14ac:dyDescent="0.25">
      <c r="A441" s="23" t="str">
        <f t="shared" si="59"/>
        <v/>
      </c>
      <c r="B441" s="24" t="str">
        <f t="shared" si="55"/>
        <v/>
      </c>
      <c r="C441" s="29" t="str">
        <f t="shared" ref="C441:C497" si="63">IF(Pay_Num&lt;&gt;"",I440,"")</f>
        <v/>
      </c>
      <c r="D441" s="29" t="str">
        <f t="shared" si="62"/>
        <v/>
      </c>
      <c r="E441" s="30" t="e">
        <f t="shared" si="56"/>
        <v>#VALUE!</v>
      </c>
      <c r="F441" s="29" t="e">
        <f t="shared" si="57"/>
        <v>#VALUE!</v>
      </c>
      <c r="G441" s="29" t="str">
        <f t="shared" si="60"/>
        <v/>
      </c>
      <c r="H441" s="29" t="str">
        <f t="shared" si="61"/>
        <v/>
      </c>
      <c r="I441" s="29" t="e">
        <f t="shared" si="58"/>
        <v>#VALUE!</v>
      </c>
      <c r="J441" s="29">
        <f>SUM($H$18:$H441)</f>
        <v>0</v>
      </c>
    </row>
    <row r="442" spans="1:10" x14ac:dyDescent="0.25">
      <c r="A442" s="23" t="str">
        <f t="shared" si="59"/>
        <v/>
      </c>
      <c r="B442" s="24" t="str">
        <f t="shared" si="55"/>
        <v/>
      </c>
      <c r="C442" s="29" t="str">
        <f t="shared" si="63"/>
        <v/>
      </c>
      <c r="D442" s="29" t="str">
        <f t="shared" si="62"/>
        <v/>
      </c>
      <c r="E442" s="30" t="e">
        <f t="shared" si="56"/>
        <v>#VALUE!</v>
      </c>
      <c r="F442" s="29" t="e">
        <f t="shared" si="57"/>
        <v>#VALUE!</v>
      </c>
      <c r="G442" s="29" t="str">
        <f t="shared" si="60"/>
        <v/>
      </c>
      <c r="H442" s="29" t="str">
        <f t="shared" si="61"/>
        <v/>
      </c>
      <c r="I442" s="29" t="e">
        <f t="shared" si="58"/>
        <v>#VALUE!</v>
      </c>
      <c r="J442" s="29">
        <f>SUM($H$18:$H442)</f>
        <v>0</v>
      </c>
    </row>
    <row r="443" spans="1:10" x14ac:dyDescent="0.25">
      <c r="A443" s="23" t="str">
        <f t="shared" si="59"/>
        <v/>
      </c>
      <c r="B443" s="24" t="str">
        <f t="shared" si="55"/>
        <v/>
      </c>
      <c r="C443" s="29" t="str">
        <f t="shared" si="63"/>
        <v/>
      </c>
      <c r="D443" s="29" t="str">
        <f t="shared" si="62"/>
        <v/>
      </c>
      <c r="E443" s="30" t="e">
        <f t="shared" si="56"/>
        <v>#VALUE!</v>
      </c>
      <c r="F443" s="29" t="e">
        <f t="shared" si="57"/>
        <v>#VALUE!</v>
      </c>
      <c r="G443" s="29" t="str">
        <f t="shared" si="60"/>
        <v/>
      </c>
      <c r="H443" s="29" t="str">
        <f t="shared" si="61"/>
        <v/>
      </c>
      <c r="I443" s="29" t="e">
        <f t="shared" si="58"/>
        <v>#VALUE!</v>
      </c>
      <c r="J443" s="29">
        <f>SUM($H$18:$H443)</f>
        <v>0</v>
      </c>
    </row>
    <row r="444" spans="1:10" x14ac:dyDescent="0.25">
      <c r="A444" s="23" t="str">
        <f t="shared" si="59"/>
        <v/>
      </c>
      <c r="B444" s="24" t="str">
        <f t="shared" si="55"/>
        <v/>
      </c>
      <c r="C444" s="29" t="str">
        <f t="shared" si="63"/>
        <v/>
      </c>
      <c r="D444" s="29" t="str">
        <f t="shared" si="62"/>
        <v/>
      </c>
      <c r="E444" s="30" t="e">
        <f t="shared" si="56"/>
        <v>#VALUE!</v>
      </c>
      <c r="F444" s="29" t="e">
        <f t="shared" si="57"/>
        <v>#VALUE!</v>
      </c>
      <c r="G444" s="29" t="str">
        <f t="shared" si="60"/>
        <v/>
      </c>
      <c r="H444" s="29" t="str">
        <f t="shared" si="61"/>
        <v/>
      </c>
      <c r="I444" s="29" t="e">
        <f t="shared" si="58"/>
        <v>#VALUE!</v>
      </c>
      <c r="J444" s="29">
        <f>SUM($H$18:$H444)</f>
        <v>0</v>
      </c>
    </row>
    <row r="445" spans="1:10" x14ac:dyDescent="0.25">
      <c r="A445" s="23" t="str">
        <f t="shared" si="59"/>
        <v/>
      </c>
      <c r="B445" s="24" t="str">
        <f t="shared" si="55"/>
        <v/>
      </c>
      <c r="C445" s="29" t="str">
        <f t="shared" si="63"/>
        <v/>
      </c>
      <c r="D445" s="29" t="str">
        <f t="shared" si="62"/>
        <v/>
      </c>
      <c r="E445" s="30" t="e">
        <f t="shared" si="56"/>
        <v>#VALUE!</v>
      </c>
      <c r="F445" s="29" t="e">
        <f t="shared" si="57"/>
        <v>#VALUE!</v>
      </c>
      <c r="G445" s="29" t="str">
        <f t="shared" si="60"/>
        <v/>
      </c>
      <c r="H445" s="29" t="str">
        <f t="shared" si="61"/>
        <v/>
      </c>
      <c r="I445" s="29" t="e">
        <f t="shared" si="58"/>
        <v>#VALUE!</v>
      </c>
      <c r="J445" s="29">
        <f>SUM($H$18:$H445)</f>
        <v>0</v>
      </c>
    </row>
    <row r="446" spans="1:10" x14ac:dyDescent="0.25">
      <c r="A446" s="23" t="str">
        <f t="shared" si="59"/>
        <v/>
      </c>
      <c r="B446" s="24" t="str">
        <f t="shared" si="55"/>
        <v/>
      </c>
      <c r="C446" s="29" t="str">
        <f t="shared" si="63"/>
        <v/>
      </c>
      <c r="D446" s="29" t="str">
        <f t="shared" si="62"/>
        <v/>
      </c>
      <c r="E446" s="30" t="e">
        <f t="shared" si="56"/>
        <v>#VALUE!</v>
      </c>
      <c r="F446" s="29" t="e">
        <f t="shared" si="57"/>
        <v>#VALUE!</v>
      </c>
      <c r="G446" s="29" t="str">
        <f t="shared" si="60"/>
        <v/>
      </c>
      <c r="H446" s="29" t="str">
        <f t="shared" si="61"/>
        <v/>
      </c>
      <c r="I446" s="29" t="e">
        <f t="shared" si="58"/>
        <v>#VALUE!</v>
      </c>
      <c r="J446" s="29">
        <f>SUM($H$18:$H446)</f>
        <v>0</v>
      </c>
    </row>
    <row r="447" spans="1:10" x14ac:dyDescent="0.25">
      <c r="A447" s="23" t="str">
        <f t="shared" si="59"/>
        <v/>
      </c>
      <c r="B447" s="24" t="str">
        <f t="shared" si="55"/>
        <v/>
      </c>
      <c r="C447" s="29" t="str">
        <f t="shared" si="63"/>
        <v/>
      </c>
      <c r="D447" s="29" t="str">
        <f t="shared" si="62"/>
        <v/>
      </c>
      <c r="E447" s="30" t="e">
        <f t="shared" si="56"/>
        <v>#VALUE!</v>
      </c>
      <c r="F447" s="29" t="e">
        <f t="shared" si="57"/>
        <v>#VALUE!</v>
      </c>
      <c r="G447" s="29" t="str">
        <f t="shared" si="60"/>
        <v/>
      </c>
      <c r="H447" s="29" t="str">
        <f t="shared" si="61"/>
        <v/>
      </c>
      <c r="I447" s="29" t="e">
        <f t="shared" si="58"/>
        <v>#VALUE!</v>
      </c>
      <c r="J447" s="29">
        <f>SUM($H$18:$H447)</f>
        <v>0</v>
      </c>
    </row>
    <row r="448" spans="1:10" x14ac:dyDescent="0.25">
      <c r="A448" s="23" t="str">
        <f t="shared" si="59"/>
        <v/>
      </c>
      <c r="B448" s="24" t="str">
        <f t="shared" si="55"/>
        <v/>
      </c>
      <c r="C448" s="29" t="str">
        <f t="shared" si="63"/>
        <v/>
      </c>
      <c r="D448" s="29" t="str">
        <f t="shared" si="62"/>
        <v/>
      </c>
      <c r="E448" s="30" t="e">
        <f t="shared" si="56"/>
        <v>#VALUE!</v>
      </c>
      <c r="F448" s="29" t="e">
        <f t="shared" si="57"/>
        <v>#VALUE!</v>
      </c>
      <c r="G448" s="29" t="str">
        <f t="shared" si="60"/>
        <v/>
      </c>
      <c r="H448" s="29" t="str">
        <f t="shared" si="61"/>
        <v/>
      </c>
      <c r="I448" s="29" t="e">
        <f t="shared" si="58"/>
        <v>#VALUE!</v>
      </c>
      <c r="J448" s="29">
        <f>SUM($H$18:$H448)</f>
        <v>0</v>
      </c>
    </row>
    <row r="449" spans="1:10" x14ac:dyDescent="0.25">
      <c r="A449" s="23" t="str">
        <f t="shared" si="59"/>
        <v/>
      </c>
      <c r="B449" s="24" t="str">
        <f t="shared" si="55"/>
        <v/>
      </c>
      <c r="C449" s="29" t="str">
        <f t="shared" si="63"/>
        <v/>
      </c>
      <c r="D449" s="29" t="str">
        <f t="shared" si="62"/>
        <v/>
      </c>
      <c r="E449" s="30" t="e">
        <f t="shared" si="56"/>
        <v>#VALUE!</v>
      </c>
      <c r="F449" s="29" t="e">
        <f t="shared" si="57"/>
        <v>#VALUE!</v>
      </c>
      <c r="G449" s="29" t="str">
        <f t="shared" si="60"/>
        <v/>
      </c>
      <c r="H449" s="29" t="str">
        <f t="shared" si="61"/>
        <v/>
      </c>
      <c r="I449" s="29" t="e">
        <f t="shared" si="58"/>
        <v>#VALUE!</v>
      </c>
      <c r="J449" s="29">
        <f>SUM($H$18:$H449)</f>
        <v>0</v>
      </c>
    </row>
    <row r="450" spans="1:10" x14ac:dyDescent="0.25">
      <c r="A450" s="23" t="str">
        <f t="shared" si="59"/>
        <v/>
      </c>
      <c r="B450" s="24" t="str">
        <f t="shared" si="55"/>
        <v/>
      </c>
      <c r="C450" s="29" t="str">
        <f t="shared" si="63"/>
        <v/>
      </c>
      <c r="D450" s="29" t="str">
        <f t="shared" si="62"/>
        <v/>
      </c>
      <c r="E450" s="30" t="e">
        <f t="shared" si="56"/>
        <v>#VALUE!</v>
      </c>
      <c r="F450" s="29" t="e">
        <f t="shared" si="57"/>
        <v>#VALUE!</v>
      </c>
      <c r="G450" s="29" t="str">
        <f t="shared" si="60"/>
        <v/>
      </c>
      <c r="H450" s="29" t="str">
        <f t="shared" si="61"/>
        <v/>
      </c>
      <c r="I450" s="29" t="e">
        <f t="shared" si="58"/>
        <v>#VALUE!</v>
      </c>
      <c r="J450" s="29">
        <f>SUM($H$18:$H450)</f>
        <v>0</v>
      </c>
    </row>
    <row r="451" spans="1:10" x14ac:dyDescent="0.25">
      <c r="A451" s="23" t="str">
        <f t="shared" si="59"/>
        <v/>
      </c>
      <c r="B451" s="24" t="str">
        <f t="shared" si="55"/>
        <v/>
      </c>
      <c r="C451" s="29" t="str">
        <f t="shared" si="63"/>
        <v/>
      </c>
      <c r="D451" s="29" t="str">
        <f t="shared" si="62"/>
        <v/>
      </c>
      <c r="E451" s="30" t="e">
        <f t="shared" si="56"/>
        <v>#VALUE!</v>
      </c>
      <c r="F451" s="29" t="e">
        <f t="shared" si="57"/>
        <v>#VALUE!</v>
      </c>
      <c r="G451" s="29" t="str">
        <f t="shared" si="60"/>
        <v/>
      </c>
      <c r="H451" s="29" t="str">
        <f t="shared" si="61"/>
        <v/>
      </c>
      <c r="I451" s="29" t="e">
        <f t="shared" si="58"/>
        <v>#VALUE!</v>
      </c>
      <c r="J451" s="29">
        <f>SUM($H$18:$H451)</f>
        <v>0</v>
      </c>
    </row>
    <row r="452" spans="1:10" x14ac:dyDescent="0.25">
      <c r="A452" s="23" t="str">
        <f t="shared" si="59"/>
        <v/>
      </c>
      <c r="B452" s="24" t="str">
        <f t="shared" si="55"/>
        <v/>
      </c>
      <c r="C452" s="29" t="str">
        <f t="shared" si="63"/>
        <v/>
      </c>
      <c r="D452" s="29" t="str">
        <f t="shared" si="62"/>
        <v/>
      </c>
      <c r="E452" s="30" t="e">
        <f t="shared" si="56"/>
        <v>#VALUE!</v>
      </c>
      <c r="F452" s="29" t="e">
        <f t="shared" si="57"/>
        <v>#VALUE!</v>
      </c>
      <c r="G452" s="29" t="str">
        <f t="shared" si="60"/>
        <v/>
      </c>
      <c r="H452" s="29" t="str">
        <f t="shared" si="61"/>
        <v/>
      </c>
      <c r="I452" s="29" t="e">
        <f t="shared" si="58"/>
        <v>#VALUE!</v>
      </c>
      <c r="J452" s="29">
        <f>SUM($H$18:$H452)</f>
        <v>0</v>
      </c>
    </row>
    <row r="453" spans="1:10" x14ac:dyDescent="0.25">
      <c r="A453" s="23" t="str">
        <f t="shared" si="59"/>
        <v/>
      </c>
      <c r="B453" s="24" t="str">
        <f t="shared" si="55"/>
        <v/>
      </c>
      <c r="C453" s="29" t="str">
        <f t="shared" si="63"/>
        <v/>
      </c>
      <c r="D453" s="29" t="str">
        <f t="shared" si="62"/>
        <v/>
      </c>
      <c r="E453" s="30" t="e">
        <f t="shared" si="56"/>
        <v>#VALUE!</v>
      </c>
      <c r="F453" s="29" t="e">
        <f t="shared" si="57"/>
        <v>#VALUE!</v>
      </c>
      <c r="G453" s="29" t="str">
        <f t="shared" si="60"/>
        <v/>
      </c>
      <c r="H453" s="29" t="str">
        <f t="shared" si="61"/>
        <v/>
      </c>
      <c r="I453" s="29" t="e">
        <f t="shared" si="58"/>
        <v>#VALUE!</v>
      </c>
      <c r="J453" s="29">
        <f>SUM($H$18:$H453)</f>
        <v>0</v>
      </c>
    </row>
    <row r="454" spans="1:10" x14ac:dyDescent="0.25">
      <c r="A454" s="23" t="str">
        <f t="shared" si="59"/>
        <v/>
      </c>
      <c r="B454" s="24" t="str">
        <f t="shared" si="55"/>
        <v/>
      </c>
      <c r="C454" s="29" t="str">
        <f t="shared" si="63"/>
        <v/>
      </c>
      <c r="D454" s="29" t="str">
        <f t="shared" si="62"/>
        <v/>
      </c>
      <c r="E454" s="30" t="e">
        <f t="shared" si="56"/>
        <v>#VALUE!</v>
      </c>
      <c r="F454" s="29" t="e">
        <f t="shared" si="57"/>
        <v>#VALUE!</v>
      </c>
      <c r="G454" s="29" t="str">
        <f t="shared" si="60"/>
        <v/>
      </c>
      <c r="H454" s="29" t="str">
        <f t="shared" si="61"/>
        <v/>
      </c>
      <c r="I454" s="29" t="e">
        <f t="shared" si="58"/>
        <v>#VALUE!</v>
      </c>
      <c r="J454" s="29">
        <f>SUM($H$18:$H454)</f>
        <v>0</v>
      </c>
    </row>
    <row r="455" spans="1:10" x14ac:dyDescent="0.25">
      <c r="A455" s="23" t="str">
        <f t="shared" si="59"/>
        <v/>
      </c>
      <c r="B455" s="24" t="str">
        <f t="shared" si="55"/>
        <v/>
      </c>
      <c r="C455" s="29" t="str">
        <f t="shared" si="63"/>
        <v/>
      </c>
      <c r="D455" s="29" t="str">
        <f t="shared" si="62"/>
        <v/>
      </c>
      <c r="E455" s="30" t="e">
        <f t="shared" si="56"/>
        <v>#VALUE!</v>
      </c>
      <c r="F455" s="29" t="e">
        <f t="shared" si="57"/>
        <v>#VALUE!</v>
      </c>
      <c r="G455" s="29" t="str">
        <f t="shared" si="60"/>
        <v/>
      </c>
      <c r="H455" s="29" t="str">
        <f t="shared" si="61"/>
        <v/>
      </c>
      <c r="I455" s="29" t="e">
        <f t="shared" si="58"/>
        <v>#VALUE!</v>
      </c>
      <c r="J455" s="29">
        <f>SUM($H$18:$H455)</f>
        <v>0</v>
      </c>
    </row>
    <row r="456" spans="1:10" x14ac:dyDescent="0.25">
      <c r="A456" s="23" t="str">
        <f t="shared" si="59"/>
        <v/>
      </c>
      <c r="B456" s="24" t="str">
        <f t="shared" si="55"/>
        <v/>
      </c>
      <c r="C456" s="29" t="str">
        <f t="shared" si="63"/>
        <v/>
      </c>
      <c r="D456" s="29" t="str">
        <f t="shared" si="62"/>
        <v/>
      </c>
      <c r="E456" s="30" t="e">
        <f t="shared" si="56"/>
        <v>#VALUE!</v>
      </c>
      <c r="F456" s="29" t="e">
        <f t="shared" si="57"/>
        <v>#VALUE!</v>
      </c>
      <c r="G456" s="29" t="str">
        <f t="shared" si="60"/>
        <v/>
      </c>
      <c r="H456" s="29" t="str">
        <f t="shared" si="61"/>
        <v/>
      </c>
      <c r="I456" s="29" t="e">
        <f t="shared" si="58"/>
        <v>#VALUE!</v>
      </c>
      <c r="J456" s="29">
        <f>SUM($H$18:$H456)</f>
        <v>0</v>
      </c>
    </row>
    <row r="457" spans="1:10" x14ac:dyDescent="0.25">
      <c r="A457" s="23" t="str">
        <f t="shared" si="59"/>
        <v/>
      </c>
      <c r="B457" s="24" t="str">
        <f t="shared" si="55"/>
        <v/>
      </c>
      <c r="C457" s="29" t="str">
        <f t="shared" si="63"/>
        <v/>
      </c>
      <c r="D457" s="29" t="str">
        <f t="shared" si="62"/>
        <v/>
      </c>
      <c r="E457" s="30" t="e">
        <f t="shared" si="56"/>
        <v>#VALUE!</v>
      </c>
      <c r="F457" s="29" t="e">
        <f t="shared" si="57"/>
        <v>#VALUE!</v>
      </c>
      <c r="G457" s="29" t="str">
        <f t="shared" si="60"/>
        <v/>
      </c>
      <c r="H457" s="29" t="str">
        <f t="shared" si="61"/>
        <v/>
      </c>
      <c r="I457" s="29" t="e">
        <f t="shared" si="58"/>
        <v>#VALUE!</v>
      </c>
      <c r="J457" s="29">
        <f>SUM($H$18:$H457)</f>
        <v>0</v>
      </c>
    </row>
    <row r="458" spans="1:10" x14ac:dyDescent="0.25">
      <c r="A458" s="23" t="str">
        <f t="shared" si="59"/>
        <v/>
      </c>
      <c r="B458" s="24" t="str">
        <f t="shared" si="55"/>
        <v/>
      </c>
      <c r="C458" s="29" t="str">
        <f t="shared" si="63"/>
        <v/>
      </c>
      <c r="D458" s="29" t="str">
        <f t="shared" si="62"/>
        <v/>
      </c>
      <c r="E458" s="30" t="e">
        <f t="shared" si="56"/>
        <v>#VALUE!</v>
      </c>
      <c r="F458" s="29" t="e">
        <f t="shared" si="57"/>
        <v>#VALUE!</v>
      </c>
      <c r="G458" s="29" t="str">
        <f t="shared" si="60"/>
        <v/>
      </c>
      <c r="H458" s="29" t="str">
        <f t="shared" si="61"/>
        <v/>
      </c>
      <c r="I458" s="29" t="e">
        <f t="shared" si="58"/>
        <v>#VALUE!</v>
      </c>
      <c r="J458" s="29">
        <f>SUM($H$18:$H458)</f>
        <v>0</v>
      </c>
    </row>
    <row r="459" spans="1:10" x14ac:dyDescent="0.25">
      <c r="A459" s="23" t="str">
        <f t="shared" si="59"/>
        <v/>
      </c>
      <c r="B459" s="24" t="str">
        <f t="shared" si="55"/>
        <v/>
      </c>
      <c r="C459" s="29" t="str">
        <f t="shared" si="63"/>
        <v/>
      </c>
      <c r="D459" s="29" t="str">
        <f t="shared" si="62"/>
        <v/>
      </c>
      <c r="E459" s="30" t="e">
        <f t="shared" si="56"/>
        <v>#VALUE!</v>
      </c>
      <c r="F459" s="29" t="e">
        <f t="shared" si="57"/>
        <v>#VALUE!</v>
      </c>
      <c r="G459" s="29" t="str">
        <f t="shared" si="60"/>
        <v/>
      </c>
      <c r="H459" s="29" t="str">
        <f t="shared" si="61"/>
        <v/>
      </c>
      <c r="I459" s="29" t="e">
        <f t="shared" si="58"/>
        <v>#VALUE!</v>
      </c>
      <c r="J459" s="29">
        <f>SUM($H$18:$H459)</f>
        <v>0</v>
      </c>
    </row>
    <row r="460" spans="1:10" x14ac:dyDescent="0.25">
      <c r="A460" s="23" t="str">
        <f t="shared" si="59"/>
        <v/>
      </c>
      <c r="B460" s="24" t="str">
        <f t="shared" si="55"/>
        <v/>
      </c>
      <c r="C460" s="29" t="str">
        <f t="shared" si="63"/>
        <v/>
      </c>
      <c r="D460" s="29" t="str">
        <f t="shared" si="62"/>
        <v/>
      </c>
      <c r="E460" s="30" t="e">
        <f t="shared" si="56"/>
        <v>#VALUE!</v>
      </c>
      <c r="F460" s="29" t="e">
        <f t="shared" si="57"/>
        <v>#VALUE!</v>
      </c>
      <c r="G460" s="29" t="str">
        <f t="shared" si="60"/>
        <v/>
      </c>
      <c r="H460" s="29" t="str">
        <f t="shared" si="61"/>
        <v/>
      </c>
      <c r="I460" s="29" t="e">
        <f t="shared" si="58"/>
        <v>#VALUE!</v>
      </c>
      <c r="J460" s="29">
        <f>SUM($H$18:$H460)</f>
        <v>0</v>
      </c>
    </row>
    <row r="461" spans="1:10" x14ac:dyDescent="0.25">
      <c r="A461" s="23" t="str">
        <f t="shared" si="59"/>
        <v/>
      </c>
      <c r="B461" s="24" t="str">
        <f t="shared" si="55"/>
        <v/>
      </c>
      <c r="C461" s="29" t="str">
        <f t="shared" si="63"/>
        <v/>
      </c>
      <c r="D461" s="29" t="str">
        <f t="shared" si="62"/>
        <v/>
      </c>
      <c r="E461" s="30" t="e">
        <f t="shared" si="56"/>
        <v>#VALUE!</v>
      </c>
      <c r="F461" s="29" t="e">
        <f t="shared" si="57"/>
        <v>#VALUE!</v>
      </c>
      <c r="G461" s="29" t="str">
        <f t="shared" si="60"/>
        <v/>
      </c>
      <c r="H461" s="29" t="str">
        <f t="shared" si="61"/>
        <v/>
      </c>
      <c r="I461" s="29" t="e">
        <f t="shared" si="58"/>
        <v>#VALUE!</v>
      </c>
      <c r="J461" s="29">
        <f>SUM($H$18:$H461)</f>
        <v>0</v>
      </c>
    </row>
    <row r="462" spans="1:10" x14ac:dyDescent="0.25">
      <c r="A462" s="23" t="str">
        <f t="shared" si="59"/>
        <v/>
      </c>
      <c r="B462" s="24" t="str">
        <f t="shared" si="55"/>
        <v/>
      </c>
      <c r="C462" s="29" t="str">
        <f t="shared" si="63"/>
        <v/>
      </c>
      <c r="D462" s="29" t="str">
        <f t="shared" si="62"/>
        <v/>
      </c>
      <c r="E462" s="30" t="e">
        <f t="shared" si="56"/>
        <v>#VALUE!</v>
      </c>
      <c r="F462" s="29" t="e">
        <f t="shared" si="57"/>
        <v>#VALUE!</v>
      </c>
      <c r="G462" s="29" t="str">
        <f t="shared" si="60"/>
        <v/>
      </c>
      <c r="H462" s="29" t="str">
        <f t="shared" si="61"/>
        <v/>
      </c>
      <c r="I462" s="29" t="e">
        <f t="shared" si="58"/>
        <v>#VALUE!</v>
      </c>
      <c r="J462" s="29">
        <f>SUM($H$18:$H462)</f>
        <v>0</v>
      </c>
    </row>
    <row r="463" spans="1:10" x14ac:dyDescent="0.25">
      <c r="A463" s="23" t="str">
        <f t="shared" si="59"/>
        <v/>
      </c>
      <c r="B463" s="24" t="str">
        <f t="shared" si="55"/>
        <v/>
      </c>
      <c r="C463" s="29" t="str">
        <f t="shared" si="63"/>
        <v/>
      </c>
      <c r="D463" s="29" t="str">
        <f t="shared" si="62"/>
        <v/>
      </c>
      <c r="E463" s="30" t="e">
        <f t="shared" si="56"/>
        <v>#VALUE!</v>
      </c>
      <c r="F463" s="29" t="e">
        <f t="shared" si="57"/>
        <v>#VALUE!</v>
      </c>
      <c r="G463" s="29" t="str">
        <f t="shared" si="60"/>
        <v/>
      </c>
      <c r="H463" s="29" t="str">
        <f t="shared" si="61"/>
        <v/>
      </c>
      <c r="I463" s="29" t="e">
        <f t="shared" si="58"/>
        <v>#VALUE!</v>
      </c>
      <c r="J463" s="29">
        <f>SUM($H$18:$H463)</f>
        <v>0</v>
      </c>
    </row>
    <row r="464" spans="1:10" x14ac:dyDescent="0.25">
      <c r="A464" s="23" t="str">
        <f t="shared" si="59"/>
        <v/>
      </c>
      <c r="B464" s="24" t="str">
        <f t="shared" si="55"/>
        <v/>
      </c>
      <c r="C464" s="29" t="str">
        <f t="shared" si="63"/>
        <v/>
      </c>
      <c r="D464" s="29" t="str">
        <f t="shared" si="62"/>
        <v/>
      </c>
      <c r="E464" s="30" t="e">
        <f t="shared" si="56"/>
        <v>#VALUE!</v>
      </c>
      <c r="F464" s="29" t="e">
        <f t="shared" si="57"/>
        <v>#VALUE!</v>
      </c>
      <c r="G464" s="29" t="str">
        <f t="shared" si="60"/>
        <v/>
      </c>
      <c r="H464" s="29" t="str">
        <f t="shared" si="61"/>
        <v/>
      </c>
      <c r="I464" s="29" t="e">
        <f t="shared" si="58"/>
        <v>#VALUE!</v>
      </c>
      <c r="J464" s="29">
        <f>SUM($H$18:$H464)</f>
        <v>0</v>
      </c>
    </row>
    <row r="465" spans="1:10" x14ac:dyDescent="0.25">
      <c r="A465" s="23" t="str">
        <f t="shared" si="59"/>
        <v/>
      </c>
      <c r="B465" s="24" t="str">
        <f t="shared" si="55"/>
        <v/>
      </c>
      <c r="C465" s="29" t="str">
        <f t="shared" si="63"/>
        <v/>
      </c>
      <c r="D465" s="29" t="str">
        <f t="shared" si="62"/>
        <v/>
      </c>
      <c r="E465" s="30" t="e">
        <f t="shared" si="56"/>
        <v>#VALUE!</v>
      </c>
      <c r="F465" s="29" t="e">
        <f t="shared" si="57"/>
        <v>#VALUE!</v>
      </c>
      <c r="G465" s="29" t="str">
        <f t="shared" si="60"/>
        <v/>
      </c>
      <c r="H465" s="29" t="str">
        <f t="shared" si="61"/>
        <v/>
      </c>
      <c r="I465" s="29" t="e">
        <f t="shared" si="58"/>
        <v>#VALUE!</v>
      </c>
      <c r="J465" s="29">
        <f>SUM($H$18:$H465)</f>
        <v>0</v>
      </c>
    </row>
    <row r="466" spans="1:10" x14ac:dyDescent="0.25">
      <c r="A466" s="23" t="str">
        <f t="shared" si="59"/>
        <v/>
      </c>
      <c r="B466" s="24" t="str">
        <f t="shared" ref="B466:B497" si="64">IF(Pay_Num&lt;&gt;"",DATE(YEAR(Loan_Start),MONTH(Loan_Start)+(Pay_Num)*12/Num_Pmt_Per_Year,DAY(Loan_Start)),"")</f>
        <v/>
      </c>
      <c r="C466" s="29" t="str">
        <f t="shared" si="63"/>
        <v/>
      </c>
      <c r="D466" s="29" t="str">
        <f t="shared" si="62"/>
        <v/>
      </c>
      <c r="E466" s="30" t="e">
        <f t="shared" ref="E466:E497" si="65">IF(AND(Pay_Num&lt;&gt;"",Sched_Pay+Scheduled_Extra_Payments&lt;Beg_Bal),Scheduled_Extra_Payments,IF(AND(Pay_Num&lt;&gt;"",Beg_Bal-Sched_Pay&gt;0),Beg_Bal-Sched_Pay,IF(Pay_Num&lt;&gt;"",0,"")))</f>
        <v>#VALUE!</v>
      </c>
      <c r="F466" s="29" t="e">
        <f t="shared" ref="F466:F497" si="66">IF(AND(Pay_Num&lt;&gt;"",Sched_Pay+Extra_Pay&lt;Beg_Bal),Sched_Pay+Extra_Pay,IF(Pay_Num&lt;&gt;"",Beg_Bal,""))</f>
        <v>#VALUE!</v>
      </c>
      <c r="G466" s="29" t="str">
        <f t="shared" si="60"/>
        <v/>
      </c>
      <c r="H466" s="29" t="str">
        <f t="shared" si="61"/>
        <v/>
      </c>
      <c r="I466" s="29" t="e">
        <f t="shared" ref="I466:I497" si="67">IF(AND(Pay_Num&lt;&gt;"",Sched_Pay+Extra_Pay&lt;Beg_Bal),Beg_Bal-Princ,IF(Pay_Num&lt;&gt;"",0,""))</f>
        <v>#VALUE!</v>
      </c>
      <c r="J466" s="29">
        <f>SUM($H$18:$H466)</f>
        <v>0</v>
      </c>
    </row>
    <row r="467" spans="1:10" x14ac:dyDescent="0.25">
      <c r="A467" s="23" t="str">
        <f t="shared" ref="A467:A497" si="68">IF(Values_Entered,A466+1,"")</f>
        <v/>
      </c>
      <c r="B467" s="24" t="str">
        <f t="shared" si="64"/>
        <v/>
      </c>
      <c r="C467" s="29" t="str">
        <f t="shared" si="63"/>
        <v/>
      </c>
      <c r="D467" s="29" t="str">
        <f t="shared" si="62"/>
        <v/>
      </c>
      <c r="E467" s="30" t="e">
        <f t="shared" si="65"/>
        <v>#VALUE!</v>
      </c>
      <c r="F467" s="29" t="e">
        <f t="shared" si="66"/>
        <v>#VALUE!</v>
      </c>
      <c r="G467" s="29" t="str">
        <f t="shared" ref="G467:G497" si="69">IF(Pay_Num&lt;&gt;"",Total_Pay-Int,"")</f>
        <v/>
      </c>
      <c r="H467" s="29" t="str">
        <f t="shared" ref="H467:H497" si="70">IF(Pay_Num&lt;&gt;"",Beg_Bal*Interest_Rate/Num_Pmt_Per_Year,"")</f>
        <v/>
      </c>
      <c r="I467" s="29" t="e">
        <f t="shared" si="67"/>
        <v>#VALUE!</v>
      </c>
      <c r="J467" s="29">
        <f>SUM($H$18:$H467)</f>
        <v>0</v>
      </c>
    </row>
    <row r="468" spans="1:10" x14ac:dyDescent="0.25">
      <c r="A468" s="23" t="str">
        <f t="shared" si="68"/>
        <v/>
      </c>
      <c r="B468" s="24" t="str">
        <f t="shared" si="64"/>
        <v/>
      </c>
      <c r="C468" s="29" t="str">
        <f t="shared" si="63"/>
        <v/>
      </c>
      <c r="D468" s="29" t="str">
        <f t="shared" ref="D468:D497" si="71">IF(Pay_Num&lt;&gt;"",Scheduled_Monthly_Payment,"")</f>
        <v/>
      </c>
      <c r="E468" s="30" t="e">
        <f t="shared" si="65"/>
        <v>#VALUE!</v>
      </c>
      <c r="F468" s="29" t="e">
        <f t="shared" si="66"/>
        <v>#VALUE!</v>
      </c>
      <c r="G468" s="29" t="str">
        <f t="shared" si="69"/>
        <v/>
      </c>
      <c r="H468" s="29" t="str">
        <f t="shared" si="70"/>
        <v/>
      </c>
      <c r="I468" s="29" t="e">
        <f t="shared" si="67"/>
        <v>#VALUE!</v>
      </c>
      <c r="J468" s="29">
        <f>SUM($H$18:$H468)</f>
        <v>0</v>
      </c>
    </row>
    <row r="469" spans="1:10" x14ac:dyDescent="0.25">
      <c r="A469" s="23" t="str">
        <f t="shared" si="68"/>
        <v/>
      </c>
      <c r="B469" s="24" t="str">
        <f t="shared" si="64"/>
        <v/>
      </c>
      <c r="C469" s="29" t="str">
        <f t="shared" si="63"/>
        <v/>
      </c>
      <c r="D469" s="29" t="str">
        <f t="shared" si="71"/>
        <v/>
      </c>
      <c r="E469" s="30" t="e">
        <f t="shared" si="65"/>
        <v>#VALUE!</v>
      </c>
      <c r="F469" s="29" t="e">
        <f t="shared" si="66"/>
        <v>#VALUE!</v>
      </c>
      <c r="G469" s="29" t="str">
        <f t="shared" si="69"/>
        <v/>
      </c>
      <c r="H469" s="29" t="str">
        <f t="shared" si="70"/>
        <v/>
      </c>
      <c r="I469" s="29" t="e">
        <f t="shared" si="67"/>
        <v>#VALUE!</v>
      </c>
      <c r="J469" s="29">
        <f>SUM($H$18:$H469)</f>
        <v>0</v>
      </c>
    </row>
    <row r="470" spans="1:10" x14ac:dyDescent="0.25">
      <c r="A470" s="23" t="str">
        <f t="shared" si="68"/>
        <v/>
      </c>
      <c r="B470" s="24" t="str">
        <f t="shared" si="64"/>
        <v/>
      </c>
      <c r="C470" s="29" t="str">
        <f t="shared" si="63"/>
        <v/>
      </c>
      <c r="D470" s="29" t="str">
        <f t="shared" si="71"/>
        <v/>
      </c>
      <c r="E470" s="30" t="e">
        <f t="shared" si="65"/>
        <v>#VALUE!</v>
      </c>
      <c r="F470" s="29" t="e">
        <f t="shared" si="66"/>
        <v>#VALUE!</v>
      </c>
      <c r="G470" s="29" t="str">
        <f t="shared" si="69"/>
        <v/>
      </c>
      <c r="H470" s="29" t="str">
        <f t="shared" si="70"/>
        <v/>
      </c>
      <c r="I470" s="29" t="e">
        <f t="shared" si="67"/>
        <v>#VALUE!</v>
      </c>
      <c r="J470" s="29">
        <f>SUM($H$18:$H470)</f>
        <v>0</v>
      </c>
    </row>
    <row r="471" spans="1:10" x14ac:dyDescent="0.25">
      <c r="A471" s="23" t="str">
        <f t="shared" si="68"/>
        <v/>
      </c>
      <c r="B471" s="24" t="str">
        <f t="shared" si="64"/>
        <v/>
      </c>
      <c r="C471" s="29" t="str">
        <f t="shared" si="63"/>
        <v/>
      </c>
      <c r="D471" s="29" t="str">
        <f t="shared" si="71"/>
        <v/>
      </c>
      <c r="E471" s="30" t="e">
        <f t="shared" si="65"/>
        <v>#VALUE!</v>
      </c>
      <c r="F471" s="29" t="e">
        <f t="shared" si="66"/>
        <v>#VALUE!</v>
      </c>
      <c r="G471" s="29" t="str">
        <f t="shared" si="69"/>
        <v/>
      </c>
      <c r="H471" s="29" t="str">
        <f t="shared" si="70"/>
        <v/>
      </c>
      <c r="I471" s="29" t="e">
        <f t="shared" si="67"/>
        <v>#VALUE!</v>
      </c>
      <c r="J471" s="29">
        <f>SUM($H$18:$H471)</f>
        <v>0</v>
      </c>
    </row>
    <row r="472" spans="1:10" x14ac:dyDescent="0.25">
      <c r="A472" s="23" t="str">
        <f t="shared" si="68"/>
        <v/>
      </c>
      <c r="B472" s="24" t="str">
        <f t="shared" si="64"/>
        <v/>
      </c>
      <c r="C472" s="29" t="str">
        <f t="shared" si="63"/>
        <v/>
      </c>
      <c r="D472" s="29" t="str">
        <f t="shared" si="71"/>
        <v/>
      </c>
      <c r="E472" s="30" t="e">
        <f t="shared" si="65"/>
        <v>#VALUE!</v>
      </c>
      <c r="F472" s="29" t="e">
        <f t="shared" si="66"/>
        <v>#VALUE!</v>
      </c>
      <c r="G472" s="29" t="str">
        <f t="shared" si="69"/>
        <v/>
      </c>
      <c r="H472" s="29" t="str">
        <f t="shared" si="70"/>
        <v/>
      </c>
      <c r="I472" s="29" t="e">
        <f t="shared" si="67"/>
        <v>#VALUE!</v>
      </c>
      <c r="J472" s="29">
        <f>SUM($H$18:$H472)</f>
        <v>0</v>
      </c>
    </row>
    <row r="473" spans="1:10" x14ac:dyDescent="0.25">
      <c r="A473" s="23" t="str">
        <f t="shared" si="68"/>
        <v/>
      </c>
      <c r="B473" s="24" t="str">
        <f t="shared" si="64"/>
        <v/>
      </c>
      <c r="C473" s="29" t="str">
        <f t="shared" si="63"/>
        <v/>
      </c>
      <c r="D473" s="29" t="str">
        <f t="shared" si="71"/>
        <v/>
      </c>
      <c r="E473" s="30" t="e">
        <f t="shared" si="65"/>
        <v>#VALUE!</v>
      </c>
      <c r="F473" s="29" t="e">
        <f t="shared" si="66"/>
        <v>#VALUE!</v>
      </c>
      <c r="G473" s="29" t="str">
        <f t="shared" si="69"/>
        <v/>
      </c>
      <c r="H473" s="29" t="str">
        <f t="shared" si="70"/>
        <v/>
      </c>
      <c r="I473" s="29" t="e">
        <f t="shared" si="67"/>
        <v>#VALUE!</v>
      </c>
      <c r="J473" s="29">
        <f>SUM($H$18:$H473)</f>
        <v>0</v>
      </c>
    </row>
    <row r="474" spans="1:10" x14ac:dyDescent="0.25">
      <c r="A474" s="23" t="str">
        <f t="shared" si="68"/>
        <v/>
      </c>
      <c r="B474" s="24" t="str">
        <f t="shared" si="64"/>
        <v/>
      </c>
      <c r="C474" s="29" t="str">
        <f t="shared" si="63"/>
        <v/>
      </c>
      <c r="D474" s="29" t="str">
        <f t="shared" si="71"/>
        <v/>
      </c>
      <c r="E474" s="30" t="e">
        <f t="shared" si="65"/>
        <v>#VALUE!</v>
      </c>
      <c r="F474" s="29" t="e">
        <f t="shared" si="66"/>
        <v>#VALUE!</v>
      </c>
      <c r="G474" s="29" t="str">
        <f t="shared" si="69"/>
        <v/>
      </c>
      <c r="H474" s="29" t="str">
        <f t="shared" si="70"/>
        <v/>
      </c>
      <c r="I474" s="29" t="e">
        <f t="shared" si="67"/>
        <v>#VALUE!</v>
      </c>
      <c r="J474" s="29">
        <f>SUM($H$18:$H474)</f>
        <v>0</v>
      </c>
    </row>
    <row r="475" spans="1:10" x14ac:dyDescent="0.25">
      <c r="A475" s="23" t="str">
        <f t="shared" si="68"/>
        <v/>
      </c>
      <c r="B475" s="24" t="str">
        <f t="shared" si="64"/>
        <v/>
      </c>
      <c r="C475" s="29" t="str">
        <f t="shared" si="63"/>
        <v/>
      </c>
      <c r="D475" s="29" t="str">
        <f t="shared" si="71"/>
        <v/>
      </c>
      <c r="E475" s="30" t="e">
        <f t="shared" si="65"/>
        <v>#VALUE!</v>
      </c>
      <c r="F475" s="29" t="e">
        <f t="shared" si="66"/>
        <v>#VALUE!</v>
      </c>
      <c r="G475" s="29" t="str">
        <f t="shared" si="69"/>
        <v/>
      </c>
      <c r="H475" s="29" t="str">
        <f t="shared" si="70"/>
        <v/>
      </c>
      <c r="I475" s="29" t="e">
        <f t="shared" si="67"/>
        <v>#VALUE!</v>
      </c>
      <c r="J475" s="29">
        <f>SUM($H$18:$H475)</f>
        <v>0</v>
      </c>
    </row>
    <row r="476" spans="1:10" x14ac:dyDescent="0.25">
      <c r="A476" s="23" t="str">
        <f t="shared" si="68"/>
        <v/>
      </c>
      <c r="B476" s="24" t="str">
        <f t="shared" si="64"/>
        <v/>
      </c>
      <c r="C476" s="29" t="str">
        <f t="shared" si="63"/>
        <v/>
      </c>
      <c r="D476" s="29" t="str">
        <f t="shared" si="71"/>
        <v/>
      </c>
      <c r="E476" s="30" t="e">
        <f t="shared" si="65"/>
        <v>#VALUE!</v>
      </c>
      <c r="F476" s="29" t="e">
        <f t="shared" si="66"/>
        <v>#VALUE!</v>
      </c>
      <c r="G476" s="29" t="str">
        <f t="shared" si="69"/>
        <v/>
      </c>
      <c r="H476" s="29" t="str">
        <f t="shared" si="70"/>
        <v/>
      </c>
      <c r="I476" s="29" t="e">
        <f t="shared" si="67"/>
        <v>#VALUE!</v>
      </c>
      <c r="J476" s="29">
        <f>SUM($H$18:$H476)</f>
        <v>0</v>
      </c>
    </row>
    <row r="477" spans="1:10" x14ac:dyDescent="0.25">
      <c r="A477" s="23" t="str">
        <f t="shared" si="68"/>
        <v/>
      </c>
      <c r="B477" s="24" t="str">
        <f t="shared" si="64"/>
        <v/>
      </c>
      <c r="C477" s="29" t="str">
        <f t="shared" si="63"/>
        <v/>
      </c>
      <c r="D477" s="29" t="str">
        <f t="shared" si="71"/>
        <v/>
      </c>
      <c r="E477" s="30" t="e">
        <f t="shared" si="65"/>
        <v>#VALUE!</v>
      </c>
      <c r="F477" s="29" t="e">
        <f t="shared" si="66"/>
        <v>#VALUE!</v>
      </c>
      <c r="G477" s="29" t="str">
        <f t="shared" si="69"/>
        <v/>
      </c>
      <c r="H477" s="29" t="str">
        <f t="shared" si="70"/>
        <v/>
      </c>
      <c r="I477" s="29" t="e">
        <f t="shared" si="67"/>
        <v>#VALUE!</v>
      </c>
      <c r="J477" s="29">
        <f>SUM($H$18:$H477)</f>
        <v>0</v>
      </c>
    </row>
    <row r="478" spans="1:10" x14ac:dyDescent="0.25">
      <c r="A478" s="23" t="str">
        <f t="shared" si="68"/>
        <v/>
      </c>
      <c r="B478" s="24" t="str">
        <f t="shared" si="64"/>
        <v/>
      </c>
      <c r="C478" s="29" t="str">
        <f t="shared" si="63"/>
        <v/>
      </c>
      <c r="D478" s="29" t="str">
        <f t="shared" si="71"/>
        <v/>
      </c>
      <c r="E478" s="30" t="e">
        <f t="shared" si="65"/>
        <v>#VALUE!</v>
      </c>
      <c r="F478" s="29" t="e">
        <f t="shared" si="66"/>
        <v>#VALUE!</v>
      </c>
      <c r="G478" s="29" t="str">
        <f t="shared" si="69"/>
        <v/>
      </c>
      <c r="H478" s="29" t="str">
        <f t="shared" si="70"/>
        <v/>
      </c>
      <c r="I478" s="29" t="e">
        <f t="shared" si="67"/>
        <v>#VALUE!</v>
      </c>
      <c r="J478" s="29">
        <f>SUM($H$18:$H478)</f>
        <v>0</v>
      </c>
    </row>
    <row r="479" spans="1:10" x14ac:dyDescent="0.25">
      <c r="A479" s="23" t="str">
        <f t="shared" si="68"/>
        <v/>
      </c>
      <c r="B479" s="24" t="str">
        <f t="shared" si="64"/>
        <v/>
      </c>
      <c r="C479" s="29" t="str">
        <f t="shared" si="63"/>
        <v/>
      </c>
      <c r="D479" s="29" t="str">
        <f t="shared" si="71"/>
        <v/>
      </c>
      <c r="E479" s="30" t="e">
        <f t="shared" si="65"/>
        <v>#VALUE!</v>
      </c>
      <c r="F479" s="29" t="e">
        <f t="shared" si="66"/>
        <v>#VALUE!</v>
      </c>
      <c r="G479" s="29" t="str">
        <f t="shared" si="69"/>
        <v/>
      </c>
      <c r="H479" s="29" t="str">
        <f t="shared" si="70"/>
        <v/>
      </c>
      <c r="I479" s="29" t="e">
        <f t="shared" si="67"/>
        <v>#VALUE!</v>
      </c>
      <c r="J479" s="29">
        <f>SUM($H$18:$H479)</f>
        <v>0</v>
      </c>
    </row>
    <row r="480" spans="1:10" x14ac:dyDescent="0.25">
      <c r="A480" s="23" t="str">
        <f t="shared" si="68"/>
        <v/>
      </c>
      <c r="B480" s="24" t="str">
        <f t="shared" si="64"/>
        <v/>
      </c>
      <c r="C480" s="29" t="str">
        <f t="shared" si="63"/>
        <v/>
      </c>
      <c r="D480" s="29" t="str">
        <f t="shared" si="71"/>
        <v/>
      </c>
      <c r="E480" s="30" t="e">
        <f t="shared" si="65"/>
        <v>#VALUE!</v>
      </c>
      <c r="F480" s="29" t="e">
        <f t="shared" si="66"/>
        <v>#VALUE!</v>
      </c>
      <c r="G480" s="29" t="str">
        <f t="shared" si="69"/>
        <v/>
      </c>
      <c r="H480" s="29" t="str">
        <f t="shared" si="70"/>
        <v/>
      </c>
      <c r="I480" s="29" t="e">
        <f t="shared" si="67"/>
        <v>#VALUE!</v>
      </c>
      <c r="J480" s="29">
        <f>SUM($H$18:$H480)</f>
        <v>0</v>
      </c>
    </row>
    <row r="481" spans="1:10" x14ac:dyDescent="0.25">
      <c r="A481" s="23" t="str">
        <f t="shared" si="68"/>
        <v/>
      </c>
      <c r="B481" s="24" t="str">
        <f t="shared" si="64"/>
        <v/>
      </c>
      <c r="C481" s="29" t="str">
        <f t="shared" si="63"/>
        <v/>
      </c>
      <c r="D481" s="29" t="str">
        <f t="shared" si="71"/>
        <v/>
      </c>
      <c r="E481" s="30" t="e">
        <f t="shared" si="65"/>
        <v>#VALUE!</v>
      </c>
      <c r="F481" s="29" t="e">
        <f t="shared" si="66"/>
        <v>#VALUE!</v>
      </c>
      <c r="G481" s="29" t="str">
        <f t="shared" si="69"/>
        <v/>
      </c>
      <c r="H481" s="29" t="str">
        <f t="shared" si="70"/>
        <v/>
      </c>
      <c r="I481" s="29" t="e">
        <f t="shared" si="67"/>
        <v>#VALUE!</v>
      </c>
      <c r="J481" s="29">
        <f>SUM($H$18:$H481)</f>
        <v>0</v>
      </c>
    </row>
    <row r="482" spans="1:10" x14ac:dyDescent="0.25">
      <c r="A482" s="23" t="str">
        <f t="shared" si="68"/>
        <v/>
      </c>
      <c r="B482" s="24" t="str">
        <f t="shared" si="64"/>
        <v/>
      </c>
      <c r="C482" s="29" t="str">
        <f t="shared" si="63"/>
        <v/>
      </c>
      <c r="D482" s="29" t="str">
        <f t="shared" si="71"/>
        <v/>
      </c>
      <c r="E482" s="30" t="e">
        <f t="shared" si="65"/>
        <v>#VALUE!</v>
      </c>
      <c r="F482" s="29" t="e">
        <f t="shared" si="66"/>
        <v>#VALUE!</v>
      </c>
      <c r="G482" s="29" t="str">
        <f t="shared" si="69"/>
        <v/>
      </c>
      <c r="H482" s="29" t="str">
        <f t="shared" si="70"/>
        <v/>
      </c>
      <c r="I482" s="29" t="e">
        <f t="shared" si="67"/>
        <v>#VALUE!</v>
      </c>
      <c r="J482" s="29">
        <f>SUM($H$18:$H482)</f>
        <v>0</v>
      </c>
    </row>
    <row r="483" spans="1:10" x14ac:dyDescent="0.25">
      <c r="A483" s="23" t="str">
        <f t="shared" si="68"/>
        <v/>
      </c>
      <c r="B483" s="24" t="str">
        <f t="shared" si="64"/>
        <v/>
      </c>
      <c r="C483" s="29" t="str">
        <f t="shared" si="63"/>
        <v/>
      </c>
      <c r="D483" s="29" t="str">
        <f t="shared" si="71"/>
        <v/>
      </c>
      <c r="E483" s="30" t="e">
        <f t="shared" si="65"/>
        <v>#VALUE!</v>
      </c>
      <c r="F483" s="29" t="e">
        <f t="shared" si="66"/>
        <v>#VALUE!</v>
      </c>
      <c r="G483" s="29" t="str">
        <f t="shared" si="69"/>
        <v/>
      </c>
      <c r="H483" s="29" t="str">
        <f t="shared" si="70"/>
        <v/>
      </c>
      <c r="I483" s="29" t="e">
        <f t="shared" si="67"/>
        <v>#VALUE!</v>
      </c>
      <c r="J483" s="29">
        <f>SUM($H$18:$H483)</f>
        <v>0</v>
      </c>
    </row>
    <row r="484" spans="1:10" x14ac:dyDescent="0.25">
      <c r="A484" s="23" t="str">
        <f t="shared" si="68"/>
        <v/>
      </c>
      <c r="B484" s="24" t="str">
        <f t="shared" si="64"/>
        <v/>
      </c>
      <c r="C484" s="29" t="str">
        <f t="shared" si="63"/>
        <v/>
      </c>
      <c r="D484" s="29" t="str">
        <f t="shared" si="71"/>
        <v/>
      </c>
      <c r="E484" s="30" t="e">
        <f t="shared" si="65"/>
        <v>#VALUE!</v>
      </c>
      <c r="F484" s="29" t="e">
        <f t="shared" si="66"/>
        <v>#VALUE!</v>
      </c>
      <c r="G484" s="29" t="str">
        <f t="shared" si="69"/>
        <v/>
      </c>
      <c r="H484" s="29" t="str">
        <f t="shared" si="70"/>
        <v/>
      </c>
      <c r="I484" s="29" t="e">
        <f t="shared" si="67"/>
        <v>#VALUE!</v>
      </c>
      <c r="J484" s="29">
        <f>SUM($H$18:$H484)</f>
        <v>0</v>
      </c>
    </row>
    <row r="485" spans="1:10" x14ac:dyDescent="0.25">
      <c r="A485" s="23" t="str">
        <f t="shared" si="68"/>
        <v/>
      </c>
      <c r="B485" s="24" t="str">
        <f t="shared" si="64"/>
        <v/>
      </c>
      <c r="C485" s="29" t="str">
        <f t="shared" si="63"/>
        <v/>
      </c>
      <c r="D485" s="29" t="str">
        <f t="shared" si="71"/>
        <v/>
      </c>
      <c r="E485" s="30" t="e">
        <f t="shared" si="65"/>
        <v>#VALUE!</v>
      </c>
      <c r="F485" s="29" t="e">
        <f t="shared" si="66"/>
        <v>#VALUE!</v>
      </c>
      <c r="G485" s="29" t="str">
        <f t="shared" si="69"/>
        <v/>
      </c>
      <c r="H485" s="29" t="str">
        <f t="shared" si="70"/>
        <v/>
      </c>
      <c r="I485" s="29" t="e">
        <f t="shared" si="67"/>
        <v>#VALUE!</v>
      </c>
      <c r="J485" s="29">
        <f>SUM($H$18:$H485)</f>
        <v>0</v>
      </c>
    </row>
    <row r="486" spans="1:10" x14ac:dyDescent="0.25">
      <c r="A486" s="23" t="str">
        <f t="shared" si="68"/>
        <v/>
      </c>
      <c r="B486" s="24" t="str">
        <f t="shared" si="64"/>
        <v/>
      </c>
      <c r="C486" s="29" t="str">
        <f t="shared" si="63"/>
        <v/>
      </c>
      <c r="D486" s="29" t="str">
        <f t="shared" si="71"/>
        <v/>
      </c>
      <c r="E486" s="30" t="e">
        <f t="shared" si="65"/>
        <v>#VALUE!</v>
      </c>
      <c r="F486" s="29" t="e">
        <f t="shared" si="66"/>
        <v>#VALUE!</v>
      </c>
      <c r="G486" s="29" t="str">
        <f t="shared" si="69"/>
        <v/>
      </c>
      <c r="H486" s="29" t="str">
        <f t="shared" si="70"/>
        <v/>
      </c>
      <c r="I486" s="29" t="e">
        <f t="shared" si="67"/>
        <v>#VALUE!</v>
      </c>
      <c r="J486" s="29">
        <f>SUM($H$18:$H486)</f>
        <v>0</v>
      </c>
    </row>
    <row r="487" spans="1:10" x14ac:dyDescent="0.25">
      <c r="A487" s="23" t="str">
        <f t="shared" si="68"/>
        <v/>
      </c>
      <c r="B487" s="24" t="str">
        <f t="shared" si="64"/>
        <v/>
      </c>
      <c r="C487" s="29" t="str">
        <f t="shared" si="63"/>
        <v/>
      </c>
      <c r="D487" s="29" t="str">
        <f t="shared" si="71"/>
        <v/>
      </c>
      <c r="E487" s="30" t="e">
        <f t="shared" si="65"/>
        <v>#VALUE!</v>
      </c>
      <c r="F487" s="29" t="e">
        <f t="shared" si="66"/>
        <v>#VALUE!</v>
      </c>
      <c r="G487" s="29" t="str">
        <f t="shared" si="69"/>
        <v/>
      </c>
      <c r="H487" s="29" t="str">
        <f t="shared" si="70"/>
        <v/>
      </c>
      <c r="I487" s="29" t="e">
        <f t="shared" si="67"/>
        <v>#VALUE!</v>
      </c>
      <c r="J487" s="29">
        <f>SUM($H$18:$H487)</f>
        <v>0</v>
      </c>
    </row>
    <row r="488" spans="1:10" x14ac:dyDescent="0.25">
      <c r="A488" s="23" t="str">
        <f t="shared" si="68"/>
        <v/>
      </c>
      <c r="B488" s="24" t="str">
        <f t="shared" si="64"/>
        <v/>
      </c>
      <c r="C488" s="29" t="str">
        <f t="shared" si="63"/>
        <v/>
      </c>
      <c r="D488" s="29" t="str">
        <f t="shared" si="71"/>
        <v/>
      </c>
      <c r="E488" s="30" t="e">
        <f t="shared" si="65"/>
        <v>#VALUE!</v>
      </c>
      <c r="F488" s="29" t="e">
        <f t="shared" si="66"/>
        <v>#VALUE!</v>
      </c>
      <c r="G488" s="29" t="str">
        <f t="shared" si="69"/>
        <v/>
      </c>
      <c r="H488" s="29" t="str">
        <f t="shared" si="70"/>
        <v/>
      </c>
      <c r="I488" s="29" t="e">
        <f t="shared" si="67"/>
        <v>#VALUE!</v>
      </c>
      <c r="J488" s="29">
        <f>SUM($H$18:$H488)</f>
        <v>0</v>
      </c>
    </row>
    <row r="489" spans="1:10" x14ac:dyDescent="0.25">
      <c r="A489" s="23" t="str">
        <f t="shared" si="68"/>
        <v/>
      </c>
      <c r="B489" s="24" t="str">
        <f t="shared" si="64"/>
        <v/>
      </c>
      <c r="C489" s="29" t="str">
        <f t="shared" si="63"/>
        <v/>
      </c>
      <c r="D489" s="29" t="str">
        <f t="shared" si="71"/>
        <v/>
      </c>
      <c r="E489" s="30" t="e">
        <f t="shared" si="65"/>
        <v>#VALUE!</v>
      </c>
      <c r="F489" s="29" t="e">
        <f t="shared" si="66"/>
        <v>#VALUE!</v>
      </c>
      <c r="G489" s="29" t="str">
        <f t="shared" si="69"/>
        <v/>
      </c>
      <c r="H489" s="29" t="str">
        <f t="shared" si="70"/>
        <v/>
      </c>
      <c r="I489" s="29" t="e">
        <f t="shared" si="67"/>
        <v>#VALUE!</v>
      </c>
      <c r="J489" s="29">
        <f>SUM($H$18:$H489)</f>
        <v>0</v>
      </c>
    </row>
    <row r="490" spans="1:10" x14ac:dyDescent="0.25">
      <c r="A490" s="23" t="str">
        <f t="shared" si="68"/>
        <v/>
      </c>
      <c r="B490" s="24" t="str">
        <f t="shared" si="64"/>
        <v/>
      </c>
      <c r="C490" s="29" t="str">
        <f t="shared" si="63"/>
        <v/>
      </c>
      <c r="D490" s="29" t="str">
        <f t="shared" si="71"/>
        <v/>
      </c>
      <c r="E490" s="30" t="e">
        <f t="shared" si="65"/>
        <v>#VALUE!</v>
      </c>
      <c r="F490" s="29" t="e">
        <f t="shared" si="66"/>
        <v>#VALUE!</v>
      </c>
      <c r="G490" s="29" t="str">
        <f t="shared" si="69"/>
        <v/>
      </c>
      <c r="H490" s="29" t="str">
        <f t="shared" si="70"/>
        <v/>
      </c>
      <c r="I490" s="29" t="e">
        <f t="shared" si="67"/>
        <v>#VALUE!</v>
      </c>
      <c r="J490" s="29">
        <f>SUM($H$18:$H490)</f>
        <v>0</v>
      </c>
    </row>
    <row r="491" spans="1:10" x14ac:dyDescent="0.25">
      <c r="A491" s="23" t="str">
        <f t="shared" si="68"/>
        <v/>
      </c>
      <c r="B491" s="24" t="str">
        <f t="shared" si="64"/>
        <v/>
      </c>
      <c r="C491" s="29" t="str">
        <f t="shared" si="63"/>
        <v/>
      </c>
      <c r="D491" s="29" t="str">
        <f t="shared" si="71"/>
        <v/>
      </c>
      <c r="E491" s="30" t="e">
        <f t="shared" si="65"/>
        <v>#VALUE!</v>
      </c>
      <c r="F491" s="29" t="e">
        <f t="shared" si="66"/>
        <v>#VALUE!</v>
      </c>
      <c r="G491" s="29" t="str">
        <f t="shared" si="69"/>
        <v/>
      </c>
      <c r="H491" s="29" t="str">
        <f t="shared" si="70"/>
        <v/>
      </c>
      <c r="I491" s="29" t="e">
        <f t="shared" si="67"/>
        <v>#VALUE!</v>
      </c>
      <c r="J491" s="29">
        <f>SUM($H$18:$H491)</f>
        <v>0</v>
      </c>
    </row>
    <row r="492" spans="1:10" x14ac:dyDescent="0.25">
      <c r="A492" s="23" t="str">
        <f t="shared" si="68"/>
        <v/>
      </c>
      <c r="B492" s="24" t="str">
        <f t="shared" si="64"/>
        <v/>
      </c>
      <c r="C492" s="29" t="str">
        <f t="shared" si="63"/>
        <v/>
      </c>
      <c r="D492" s="29" t="str">
        <f t="shared" si="71"/>
        <v/>
      </c>
      <c r="E492" s="30" t="e">
        <f t="shared" si="65"/>
        <v>#VALUE!</v>
      </c>
      <c r="F492" s="29" t="e">
        <f t="shared" si="66"/>
        <v>#VALUE!</v>
      </c>
      <c r="G492" s="29" t="str">
        <f t="shared" si="69"/>
        <v/>
      </c>
      <c r="H492" s="29" t="str">
        <f t="shared" si="70"/>
        <v/>
      </c>
      <c r="I492" s="29" t="e">
        <f t="shared" si="67"/>
        <v>#VALUE!</v>
      </c>
      <c r="J492" s="29">
        <f>SUM($H$18:$H492)</f>
        <v>0</v>
      </c>
    </row>
    <row r="493" spans="1:10" x14ac:dyDescent="0.25">
      <c r="A493" s="23" t="str">
        <f t="shared" si="68"/>
        <v/>
      </c>
      <c r="B493" s="24" t="str">
        <f t="shared" si="64"/>
        <v/>
      </c>
      <c r="C493" s="29" t="str">
        <f t="shared" si="63"/>
        <v/>
      </c>
      <c r="D493" s="29" t="str">
        <f t="shared" si="71"/>
        <v/>
      </c>
      <c r="E493" s="30" t="e">
        <f t="shared" si="65"/>
        <v>#VALUE!</v>
      </c>
      <c r="F493" s="29" t="e">
        <f t="shared" si="66"/>
        <v>#VALUE!</v>
      </c>
      <c r="G493" s="29" t="str">
        <f t="shared" si="69"/>
        <v/>
      </c>
      <c r="H493" s="29" t="str">
        <f t="shared" si="70"/>
        <v/>
      </c>
      <c r="I493" s="29" t="e">
        <f t="shared" si="67"/>
        <v>#VALUE!</v>
      </c>
      <c r="J493" s="29">
        <f>SUM($H$18:$H493)</f>
        <v>0</v>
      </c>
    </row>
    <row r="494" spans="1:10" x14ac:dyDescent="0.25">
      <c r="A494" s="23" t="str">
        <f t="shared" si="68"/>
        <v/>
      </c>
      <c r="B494" s="24" t="str">
        <f t="shared" si="64"/>
        <v/>
      </c>
      <c r="C494" s="29" t="str">
        <f t="shared" si="63"/>
        <v/>
      </c>
      <c r="D494" s="29" t="str">
        <f t="shared" si="71"/>
        <v/>
      </c>
      <c r="E494" s="30" t="e">
        <f t="shared" si="65"/>
        <v>#VALUE!</v>
      </c>
      <c r="F494" s="29" t="e">
        <f t="shared" si="66"/>
        <v>#VALUE!</v>
      </c>
      <c r="G494" s="29" t="str">
        <f t="shared" si="69"/>
        <v/>
      </c>
      <c r="H494" s="29" t="str">
        <f t="shared" si="70"/>
        <v/>
      </c>
      <c r="I494" s="29" t="e">
        <f t="shared" si="67"/>
        <v>#VALUE!</v>
      </c>
      <c r="J494" s="29">
        <f>SUM($H$18:$H494)</f>
        <v>0</v>
      </c>
    </row>
    <row r="495" spans="1:10" x14ac:dyDescent="0.25">
      <c r="A495" s="23" t="str">
        <f t="shared" si="68"/>
        <v/>
      </c>
      <c r="B495" s="24" t="str">
        <f t="shared" si="64"/>
        <v/>
      </c>
      <c r="C495" s="29" t="str">
        <f t="shared" si="63"/>
        <v/>
      </c>
      <c r="D495" s="29" t="str">
        <f t="shared" si="71"/>
        <v/>
      </c>
      <c r="E495" s="30" t="e">
        <f t="shared" si="65"/>
        <v>#VALUE!</v>
      </c>
      <c r="F495" s="29" t="e">
        <f t="shared" si="66"/>
        <v>#VALUE!</v>
      </c>
      <c r="G495" s="29" t="str">
        <f t="shared" si="69"/>
        <v/>
      </c>
      <c r="H495" s="29" t="str">
        <f t="shared" si="70"/>
        <v/>
      </c>
      <c r="I495" s="29" t="e">
        <f t="shared" si="67"/>
        <v>#VALUE!</v>
      </c>
      <c r="J495" s="29">
        <f>SUM($H$18:$H495)</f>
        <v>0</v>
      </c>
    </row>
    <row r="496" spans="1:10" x14ac:dyDescent="0.25">
      <c r="A496" s="23" t="str">
        <f t="shared" si="68"/>
        <v/>
      </c>
      <c r="B496" s="24" t="str">
        <f t="shared" si="64"/>
        <v/>
      </c>
      <c r="C496" s="29" t="str">
        <f t="shared" si="63"/>
        <v/>
      </c>
      <c r="D496" s="29" t="str">
        <f t="shared" si="71"/>
        <v/>
      </c>
      <c r="E496" s="30" t="e">
        <f t="shared" si="65"/>
        <v>#VALUE!</v>
      </c>
      <c r="F496" s="29" t="e">
        <f t="shared" si="66"/>
        <v>#VALUE!</v>
      </c>
      <c r="G496" s="29" t="str">
        <f t="shared" si="69"/>
        <v/>
      </c>
      <c r="H496" s="29" t="str">
        <f t="shared" si="70"/>
        <v/>
      </c>
      <c r="I496" s="29" t="e">
        <f t="shared" si="67"/>
        <v>#VALUE!</v>
      </c>
      <c r="J496" s="29">
        <f>SUM($H$18:$H496)</f>
        <v>0</v>
      </c>
    </row>
    <row r="497" spans="1:10" x14ac:dyDescent="0.25">
      <c r="A497" s="23" t="str">
        <f t="shared" si="68"/>
        <v/>
      </c>
      <c r="B497" s="24" t="str">
        <f t="shared" si="64"/>
        <v/>
      </c>
      <c r="C497" s="29" t="str">
        <f t="shared" si="63"/>
        <v/>
      </c>
      <c r="D497" s="29" t="str">
        <f t="shared" si="71"/>
        <v/>
      </c>
      <c r="E497" s="30" t="e">
        <f t="shared" si="65"/>
        <v>#VALUE!</v>
      </c>
      <c r="F497" s="29" t="e">
        <f t="shared" si="66"/>
        <v>#VALUE!</v>
      </c>
      <c r="G497" s="29" t="str">
        <f t="shared" si="69"/>
        <v/>
      </c>
      <c r="H497" s="29" t="str">
        <f t="shared" si="70"/>
        <v/>
      </c>
      <c r="I497" s="29" t="e">
        <f t="shared" si="67"/>
        <v>#VALUE!</v>
      </c>
      <c r="J497" s="29">
        <f>SUM($H$18:$H497)</f>
        <v>0</v>
      </c>
    </row>
  </sheetData>
  <sheetProtection sheet="1" objects="1" scenarios="1" selectLockedCells="1"/>
  <mergeCells count="3">
    <mergeCell ref="B4:D4"/>
    <mergeCell ref="H4:J4"/>
    <mergeCell ref="C12:D12"/>
  </mergeCells>
  <conditionalFormatting sqref="A18:E497">
    <cfRule type="expression" dxfId="5" priority="1" stopIfTrue="1">
      <formula>IF(ROW(A18)&gt;Last_Row,TRUE, FALSE)</formula>
    </cfRule>
    <cfRule type="expression" dxfId="4" priority="2" stopIfTrue="1">
      <formula>IF(ROW(A18)=Last_Row,TRUE, FALSE)</formula>
    </cfRule>
    <cfRule type="expression" dxfId="3" priority="3" stopIfTrue="1">
      <formula>IF(ROW(A18)&lt;Last_Row,TRUE, FALSE)</formula>
    </cfRule>
  </conditionalFormatting>
  <conditionalFormatting sqref="F18:J497">
    <cfRule type="expression" dxfId="2" priority="4" stopIfTrue="1">
      <formula>IF(ROW(F18)&gt;Last_Row,TRUE, FALSE)</formula>
    </cfRule>
    <cfRule type="expression" dxfId="1" priority="5" stopIfTrue="1">
      <formula>IF(ROW(F18)=Last_Row,TRUE, FALSE)</formula>
    </cfRule>
    <cfRule type="expression" dxfId="0" priority="6" stopIfTrue="1">
      <formula>IF(ROW(F18)&lt;=Last_Row,TRUE, FALSE)</formula>
    </cfRule>
  </conditionalFormatting>
  <dataValidations count="3">
    <dataValidation allowBlank="1" showInputMessage="1" showErrorMessage="1" promptTitle="Extra Payments" prompt="Enter an amount here if you want to make additional principal payments every pay period._x000a__x000a_For occasional extra payments, enter the extra principal amounts directly in the 'Extra Payment' column below." sqref="D10"/>
    <dataValidation type="date" operator="greaterThanOrEqual" allowBlank="1" showInputMessage="1" showErrorMessage="1" errorTitle="Date" error="Please enter a valid date greater than or equal to January 1, 1900." sqref="D9">
      <formula1>1</formula1>
    </dataValidation>
    <dataValidation type="whole" allowBlank="1" showInputMessage="1" showErrorMessage="1" errorTitle="Years" error="Please enter a whole number of years from 1 to 40." sqref="D7">
      <formula1>1</formula1>
      <formula2>40</formula2>
    </dataValidation>
  </dataValidations>
  <pageMargins left="0.5" right="0.5" top="0.5" bottom="0.5" header="0.5" footer="0.5"/>
  <pageSetup scale="8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7"/>
  <sheetViews>
    <sheetView showGridLines="0" workbookViewId="0">
      <pane ySplit="17" topLeftCell="A18" activePane="bottomLeft" state="frozenSplit"/>
      <selection pane="bottomLeft" activeCell="D9" sqref="D9"/>
    </sheetView>
  </sheetViews>
  <sheetFormatPr defaultRowHeight="13.5" x14ac:dyDescent="0.25"/>
  <cols>
    <col min="1" max="1" width="6.28515625" style="25" customWidth="1"/>
    <col min="2" max="2" width="15.7109375" style="26" customWidth="1"/>
    <col min="3" max="3" width="21.7109375" style="26" customWidth="1"/>
    <col min="4" max="8" width="14.7109375" style="26" customWidth="1"/>
    <col min="9" max="10" width="21.7109375" style="26" customWidth="1"/>
    <col min="11" max="16384" width="9.140625" style="3"/>
  </cols>
  <sheetData>
    <row r="1" spans="1:10" ht="24" customHeight="1" x14ac:dyDescent="0.3">
      <c r="A1" s="27" t="s">
        <v>9</v>
      </c>
      <c r="B1" s="1"/>
      <c r="C1" s="1"/>
      <c r="D1" s="1"/>
      <c r="E1" s="2"/>
      <c r="F1" s="2"/>
      <c r="G1" s="2"/>
      <c r="H1" s="2"/>
      <c r="I1" s="2"/>
      <c r="J1" s="2"/>
    </row>
    <row r="2" spans="1:10" ht="3" customHeight="1" x14ac:dyDescent="0.25">
      <c r="A2" s="4"/>
      <c r="B2" s="5"/>
      <c r="C2" s="5"/>
      <c r="D2" s="5"/>
      <c r="E2" s="5"/>
      <c r="F2" s="5"/>
      <c r="G2" s="5"/>
      <c r="H2" s="5"/>
      <c r="I2" s="5"/>
      <c r="J2" s="5"/>
    </row>
    <row r="3" spans="1:10" ht="20.25" customHeight="1" x14ac:dyDescent="0.25">
      <c r="A3" s="2"/>
      <c r="B3" s="6"/>
      <c r="C3" s="6"/>
      <c r="D3" s="6"/>
      <c r="E3" s="6"/>
      <c r="F3" s="6"/>
      <c r="G3" s="6"/>
      <c r="H3" s="6"/>
      <c r="I3" s="6"/>
      <c r="J3" s="6"/>
    </row>
    <row r="4" spans="1:10" ht="14.25" customHeight="1" x14ac:dyDescent="0.3">
      <c r="A4" s="2"/>
      <c r="B4" s="72" t="s">
        <v>10</v>
      </c>
      <c r="C4" s="73"/>
      <c r="D4" s="74"/>
      <c r="E4" s="2"/>
      <c r="F4" s="3"/>
      <c r="G4" s="3"/>
      <c r="H4" s="72" t="s">
        <v>17</v>
      </c>
      <c r="I4" s="73"/>
      <c r="J4" s="74"/>
    </row>
    <row r="5" spans="1:10" ht="16.5" x14ac:dyDescent="0.3">
      <c r="A5" s="2"/>
      <c r="B5" s="7"/>
      <c r="C5" s="8" t="s">
        <v>11</v>
      </c>
      <c r="D5" s="37">
        <v>75535.839999999997</v>
      </c>
      <c r="E5" s="2"/>
      <c r="F5" s="3"/>
      <c r="G5" s="3"/>
      <c r="H5" s="7"/>
      <c r="I5" s="8" t="s">
        <v>18</v>
      </c>
      <c r="J5" s="35">
        <f>IF(Values_Entered,-PMT(Interest_Rate/Num_Pmt_Per_Year,Loan_Years*Num_Pmt_Per_Year,Loan_Amount),"")</f>
        <v>833.39314887825674</v>
      </c>
    </row>
    <row r="6" spans="1:10" ht="15" x14ac:dyDescent="0.3">
      <c r="A6" s="2"/>
      <c r="B6" s="7"/>
      <c r="C6" s="8" t="s">
        <v>12</v>
      </c>
      <c r="D6" s="32">
        <v>0.12963</v>
      </c>
      <c r="E6" s="2"/>
      <c r="F6" s="3"/>
      <c r="G6" s="3"/>
      <c r="H6" s="7"/>
      <c r="I6" s="8" t="s">
        <v>19</v>
      </c>
      <c r="J6" s="36">
        <f>IF(Values_Entered,Loan_Years*Num_Pmt_Per_Year,"")</f>
        <v>360</v>
      </c>
    </row>
    <row r="7" spans="1:10" ht="15" x14ac:dyDescent="0.3">
      <c r="A7" s="2"/>
      <c r="B7" s="7"/>
      <c r="C7" s="8" t="s">
        <v>13</v>
      </c>
      <c r="D7" s="33">
        <v>30</v>
      </c>
      <c r="E7" s="2"/>
      <c r="F7" s="3"/>
      <c r="G7" s="3"/>
      <c r="H7" s="7"/>
      <c r="I7" s="8" t="s">
        <v>20</v>
      </c>
      <c r="J7" s="36">
        <f>IF(Values_Entered,Number_of_Payments,"")</f>
        <v>360</v>
      </c>
    </row>
    <row r="8" spans="1:10" ht="15" x14ac:dyDescent="0.3">
      <c r="A8" s="2"/>
      <c r="B8" s="7"/>
      <c r="C8" s="8" t="s">
        <v>14</v>
      </c>
      <c r="D8" s="33">
        <v>12</v>
      </c>
      <c r="E8" s="2"/>
      <c r="F8" s="3"/>
      <c r="G8" s="3"/>
      <c r="H8" s="7"/>
      <c r="I8" s="8" t="s">
        <v>21</v>
      </c>
      <c r="J8" s="35">
        <f>IF(Values_Entered,SUMIF(Beg_Bal,"&gt;0",Extra_Pay),"")</f>
        <v>0</v>
      </c>
    </row>
    <row r="9" spans="1:10" ht="15" x14ac:dyDescent="0.3">
      <c r="A9" s="2"/>
      <c r="B9" s="7"/>
      <c r="C9" s="8" t="s">
        <v>15</v>
      </c>
      <c r="D9" s="34">
        <v>30590</v>
      </c>
      <c r="E9" s="2"/>
      <c r="F9" s="3"/>
      <c r="G9" s="3"/>
      <c r="H9" s="10"/>
      <c r="I9" s="11" t="s">
        <v>22</v>
      </c>
      <c r="J9" s="35">
        <f>IF(Values_Entered,SUMIF(Beg_Bal,"&gt;0",Int),"")</f>
        <v>224485.69359617241</v>
      </c>
    </row>
    <row r="10" spans="1:10" x14ac:dyDescent="0.25">
      <c r="A10" s="2"/>
      <c r="B10" s="10"/>
      <c r="C10" s="11" t="s">
        <v>16</v>
      </c>
      <c r="D10" s="31"/>
      <c r="E10" s="2"/>
      <c r="F10" s="6"/>
      <c r="G10" s="6"/>
      <c r="H10" s="6"/>
      <c r="I10" s="6"/>
      <c r="J10" s="9"/>
    </row>
    <row r="11" spans="1:10" x14ac:dyDescent="0.25">
      <c r="A11" s="2"/>
      <c r="B11" s="6"/>
      <c r="C11" s="6"/>
      <c r="D11" s="6"/>
      <c r="E11" s="6"/>
      <c r="F11" s="6"/>
      <c r="G11" s="6"/>
      <c r="H11" s="6"/>
      <c r="I11" s="6"/>
      <c r="J11" s="6"/>
    </row>
    <row r="12" spans="1:10" ht="15" x14ac:dyDescent="0.3">
      <c r="A12" s="2"/>
      <c r="B12" s="12" t="s">
        <v>23</v>
      </c>
      <c r="C12" s="75" t="s">
        <v>25</v>
      </c>
      <c r="D12" s="76"/>
      <c r="E12" s="13"/>
      <c r="F12" s="6"/>
      <c r="G12" s="6"/>
      <c r="H12" s="6"/>
      <c r="I12" s="6"/>
      <c r="J12" s="6"/>
    </row>
    <row r="13" spans="1:10" ht="15" x14ac:dyDescent="0.3">
      <c r="A13" s="2"/>
      <c r="B13" s="12"/>
      <c r="C13" s="28"/>
      <c r="D13" s="28"/>
      <c r="E13" s="6"/>
      <c r="F13" s="6"/>
      <c r="G13" s="6"/>
      <c r="H13" s="6"/>
      <c r="I13" s="6"/>
      <c r="J13" s="6"/>
    </row>
    <row r="14" spans="1:10" ht="6" customHeight="1" x14ac:dyDescent="0.25">
      <c r="A14" s="4"/>
      <c r="B14" s="5"/>
      <c r="C14" s="5"/>
      <c r="D14" s="5"/>
      <c r="E14" s="5"/>
      <c r="F14" s="5"/>
      <c r="G14" s="5"/>
      <c r="H14" s="5"/>
      <c r="I14" s="5"/>
      <c r="J14" s="5"/>
    </row>
    <row r="15" spans="1:10" ht="3.75" customHeight="1" x14ac:dyDescent="0.3">
      <c r="A15" s="14"/>
      <c r="B15" s="15"/>
      <c r="C15" s="15"/>
      <c r="D15" s="15"/>
      <c r="E15" s="15"/>
      <c r="F15" s="15"/>
      <c r="G15" s="15"/>
      <c r="H15" s="15"/>
      <c r="I15" s="15"/>
      <c r="J15" s="15"/>
    </row>
    <row r="16" spans="1:10" s="19" customFormat="1" ht="30" x14ac:dyDescent="0.25">
      <c r="A16" s="16" t="s">
        <v>24</v>
      </c>
      <c r="B16" s="17" t="s">
        <v>0</v>
      </c>
      <c r="C16" s="17" t="s">
        <v>1</v>
      </c>
      <c r="D16" s="17" t="s">
        <v>7</v>
      </c>
      <c r="E16" s="17" t="s">
        <v>6</v>
      </c>
      <c r="F16" s="17" t="s">
        <v>5</v>
      </c>
      <c r="G16" s="17" t="s">
        <v>2</v>
      </c>
      <c r="H16" s="17" t="s">
        <v>3</v>
      </c>
      <c r="I16" s="17" t="s">
        <v>4</v>
      </c>
      <c r="J16" s="18" t="s">
        <v>8</v>
      </c>
    </row>
    <row r="17" spans="1:10" s="19" customFormat="1" ht="6" customHeight="1" x14ac:dyDescent="0.3">
      <c r="A17" s="20"/>
      <c r="B17" s="21"/>
      <c r="C17" s="21"/>
      <c r="D17" s="21"/>
      <c r="E17" s="21"/>
      <c r="F17" s="21"/>
      <c r="G17" s="21"/>
      <c r="H17" s="21"/>
      <c r="I17" s="21"/>
      <c r="J17" s="22"/>
    </row>
    <row r="18" spans="1:10" s="19" customFormat="1" x14ac:dyDescent="0.25">
      <c r="A18" s="23">
        <f>IF(Values_Entered,1,"")</f>
        <v>1</v>
      </c>
      <c r="B18" s="24">
        <f t="shared" ref="B18:B81" si="0">IF(Pay_Num&lt;&gt;"",DATE(YEAR(Loan_Start),MONTH(Loan_Start)+(Pay_Num)*12/Num_Pmt_Per_Year,DAY(Loan_Start)),"")</f>
        <v>30621</v>
      </c>
      <c r="C18" s="29">
        <f>IF(Values_Entered,Loan_Amount,"")</f>
        <v>75535.839999999997</v>
      </c>
      <c r="D18" s="29">
        <f>IF(Pay_Num&lt;&gt;"",Scheduled_Monthly_Payment,"")</f>
        <v>833.39314887825674</v>
      </c>
      <c r="E18" s="30">
        <f t="shared" ref="E18:E81" si="1">IF(AND(Pay_Num&lt;&gt;"",Sched_Pay+Scheduled_Extra_Payments&lt;Beg_Bal),Scheduled_Extra_Payments,IF(AND(Pay_Num&lt;&gt;"",Beg_Bal-Sched_Pay&gt;0),Beg_Bal-Sched_Pay,IF(Pay_Num&lt;&gt;"",0,"")))</f>
        <v>0</v>
      </c>
      <c r="F18" s="29">
        <f t="shared" ref="F18:F81" si="2">IF(AND(Pay_Num&lt;&gt;"",Sched_Pay+Extra_Pay&lt;Beg_Bal),Sched_Pay+Extra_Pay,IF(Pay_Num&lt;&gt;"",Beg_Bal,""))</f>
        <v>833.39314887825674</v>
      </c>
      <c r="G18" s="29">
        <f>IF(Pay_Num&lt;&gt;"",Total_Pay-Int,"")</f>
        <v>17.417237278256835</v>
      </c>
      <c r="H18" s="29">
        <f>IF(Pay_Num&lt;&gt;"",Beg_Bal*(Interest_Rate/Num_Pmt_Per_Year),"")</f>
        <v>815.9759115999999</v>
      </c>
      <c r="I18" s="29">
        <f t="shared" ref="I18:I81" si="3">IF(AND(Pay_Num&lt;&gt;"",Sched_Pay+Extra_Pay&lt;Beg_Bal),Beg_Bal-Princ,IF(Pay_Num&lt;&gt;"",0,""))</f>
        <v>75518.422762721733</v>
      </c>
      <c r="J18" s="29">
        <f>SUM($H$18:$H18)</f>
        <v>815.9759115999999</v>
      </c>
    </row>
    <row r="19" spans="1:10" s="19" customFormat="1" ht="12.75" customHeight="1" x14ac:dyDescent="0.25">
      <c r="A19" s="23">
        <f t="shared" ref="A19:A82" si="4">IF(Values_Entered,A18+1,"")</f>
        <v>2</v>
      </c>
      <c r="B19" s="24">
        <f t="shared" si="0"/>
        <v>30651</v>
      </c>
      <c r="C19" s="29">
        <f t="shared" ref="C19:C82" si="5">IF(Pay_Num&lt;&gt;"",I18,"")</f>
        <v>75518.422762721733</v>
      </c>
      <c r="D19" s="29">
        <f>IF(Pay_Num&lt;&gt;"",Scheduled_Monthly_Payment,"")</f>
        <v>833.39314887825674</v>
      </c>
      <c r="E19" s="30">
        <f t="shared" si="1"/>
        <v>0</v>
      </c>
      <c r="F19" s="29">
        <f t="shared" si="2"/>
        <v>833.39314887825674</v>
      </c>
      <c r="G19" s="29">
        <f t="shared" ref="G19:G82" si="6">IF(Pay_Num&lt;&gt;"",Total_Pay-Int,"")</f>
        <v>17.605386983955214</v>
      </c>
      <c r="H19" s="29">
        <f t="shared" ref="H19:H82" si="7">IF(Pay_Num&lt;&gt;"",Beg_Bal*Interest_Rate/Num_Pmt_Per_Year,"")</f>
        <v>815.78776189430152</v>
      </c>
      <c r="I19" s="29">
        <f t="shared" si="3"/>
        <v>75500.817375737781</v>
      </c>
      <c r="J19" s="29">
        <f>SUM($H$18:$H19)</f>
        <v>1631.7636734943014</v>
      </c>
    </row>
    <row r="20" spans="1:10" s="19" customFormat="1" ht="12.75" customHeight="1" x14ac:dyDescent="0.25">
      <c r="A20" s="23">
        <f t="shared" si="4"/>
        <v>3</v>
      </c>
      <c r="B20" s="24">
        <f t="shared" si="0"/>
        <v>30682</v>
      </c>
      <c r="C20" s="29">
        <f t="shared" si="5"/>
        <v>75500.817375737781</v>
      </c>
      <c r="D20" s="29">
        <f t="shared" ref="D20:D83" si="8">IF(Pay_Num&lt;&gt;"",Scheduled_Monthly_Payment,"")</f>
        <v>833.39314887825674</v>
      </c>
      <c r="E20" s="30">
        <f t="shared" si="1"/>
        <v>0</v>
      </c>
      <c r="F20" s="29">
        <f t="shared" si="2"/>
        <v>833.39314887825674</v>
      </c>
      <c r="G20" s="29">
        <f t="shared" si="6"/>
        <v>17.795569176849312</v>
      </c>
      <c r="H20" s="29">
        <f t="shared" si="7"/>
        <v>815.59757970140743</v>
      </c>
      <c r="I20" s="29">
        <f t="shared" si="3"/>
        <v>75483.021806560937</v>
      </c>
      <c r="J20" s="29">
        <f>SUM($H$18:$H20)</f>
        <v>2447.3612531957087</v>
      </c>
    </row>
    <row r="21" spans="1:10" s="19" customFormat="1" x14ac:dyDescent="0.25">
      <c r="A21" s="23">
        <f t="shared" si="4"/>
        <v>4</v>
      </c>
      <c r="B21" s="24">
        <f t="shared" si="0"/>
        <v>30713</v>
      </c>
      <c r="C21" s="29">
        <f t="shared" si="5"/>
        <v>75483.021806560937</v>
      </c>
      <c r="D21" s="29">
        <f>IF(Pay_Num&lt;&gt;"",Scheduled_Monthly_Payment,"")</f>
        <v>833.39314887825674</v>
      </c>
      <c r="E21" s="30">
        <f t="shared" si="1"/>
        <v>0</v>
      </c>
      <c r="F21" s="29">
        <f t="shared" si="2"/>
        <v>833.39314887825674</v>
      </c>
      <c r="G21" s="29">
        <f t="shared" si="6"/>
        <v>17.987805812882243</v>
      </c>
      <c r="H21" s="29">
        <f t="shared" si="7"/>
        <v>815.4053430653745</v>
      </c>
      <c r="I21" s="29">
        <f t="shared" si="3"/>
        <v>75465.034000748055</v>
      </c>
      <c r="J21" s="29">
        <f>SUM($H$18:$H21)</f>
        <v>3262.7665962610831</v>
      </c>
    </row>
    <row r="22" spans="1:10" s="19" customFormat="1" x14ac:dyDescent="0.25">
      <c r="A22" s="23">
        <f t="shared" si="4"/>
        <v>5</v>
      </c>
      <c r="B22" s="24">
        <f t="shared" si="0"/>
        <v>30742</v>
      </c>
      <c r="C22" s="29">
        <f t="shared" si="5"/>
        <v>75465.034000748055</v>
      </c>
      <c r="D22" s="29">
        <f t="shared" si="8"/>
        <v>833.39314887825674</v>
      </c>
      <c r="E22" s="30">
        <f t="shared" si="1"/>
        <v>0</v>
      </c>
      <c r="F22" s="29">
        <f t="shared" si="2"/>
        <v>833.39314887825674</v>
      </c>
      <c r="G22" s="29">
        <f t="shared" si="6"/>
        <v>18.182119085175941</v>
      </c>
      <c r="H22" s="29">
        <f t="shared" si="7"/>
        <v>815.2110297930808</v>
      </c>
      <c r="I22" s="29">
        <f t="shared" si="3"/>
        <v>75446.851881662878</v>
      </c>
      <c r="J22" s="29">
        <f>SUM($H$18:$H22)</f>
        <v>4077.9776260541639</v>
      </c>
    </row>
    <row r="23" spans="1:10" x14ac:dyDescent="0.25">
      <c r="A23" s="23">
        <f t="shared" si="4"/>
        <v>6</v>
      </c>
      <c r="B23" s="24">
        <f t="shared" si="0"/>
        <v>30773</v>
      </c>
      <c r="C23" s="29">
        <f t="shared" si="5"/>
        <v>75446.851881662878</v>
      </c>
      <c r="D23" s="29">
        <f t="shared" si="8"/>
        <v>833.39314887825674</v>
      </c>
      <c r="E23" s="30">
        <f t="shared" si="1"/>
        <v>0</v>
      </c>
      <c r="F23" s="29">
        <f t="shared" si="2"/>
        <v>833.39314887825674</v>
      </c>
      <c r="G23" s="29">
        <f t="shared" si="6"/>
        <v>18.378531426593554</v>
      </c>
      <c r="H23" s="29">
        <f t="shared" si="7"/>
        <v>815.01461745166318</v>
      </c>
      <c r="I23" s="29">
        <f t="shared" si="3"/>
        <v>75428.47335023628</v>
      </c>
      <c r="J23" s="29">
        <f>SUM($H$18:$H23)</f>
        <v>4892.992243505827</v>
      </c>
    </row>
    <row r="24" spans="1:10" x14ac:dyDescent="0.25">
      <c r="A24" s="23">
        <f t="shared" si="4"/>
        <v>7</v>
      </c>
      <c r="B24" s="24">
        <f t="shared" si="0"/>
        <v>30803</v>
      </c>
      <c r="C24" s="29">
        <f t="shared" si="5"/>
        <v>75428.47335023628</v>
      </c>
      <c r="D24" s="29">
        <f t="shared" si="8"/>
        <v>833.39314887825674</v>
      </c>
      <c r="E24" s="30">
        <f t="shared" si="1"/>
        <v>0</v>
      </c>
      <c r="F24" s="29">
        <f t="shared" si="2"/>
        <v>833.39314887825674</v>
      </c>
      <c r="G24" s="29">
        <f t="shared" si="6"/>
        <v>18.577065512329455</v>
      </c>
      <c r="H24" s="29">
        <f t="shared" si="7"/>
        <v>814.81608336592728</v>
      </c>
      <c r="I24" s="29">
        <f t="shared" si="3"/>
        <v>75409.896284723945</v>
      </c>
      <c r="J24" s="29">
        <f>SUM($H$18:$H24)</f>
        <v>5707.8083268717546</v>
      </c>
    </row>
    <row r="25" spans="1:10" x14ac:dyDescent="0.25">
      <c r="A25" s="23">
        <f t="shared" si="4"/>
        <v>8</v>
      </c>
      <c r="B25" s="24">
        <f t="shared" si="0"/>
        <v>30834</v>
      </c>
      <c r="C25" s="29">
        <f t="shared" si="5"/>
        <v>75409.896284723945</v>
      </c>
      <c r="D25" s="29">
        <f t="shared" si="8"/>
        <v>833.39314887825674</v>
      </c>
      <c r="E25" s="30">
        <f t="shared" si="1"/>
        <v>0</v>
      </c>
      <c r="F25" s="29">
        <f t="shared" si="2"/>
        <v>833.39314887825674</v>
      </c>
      <c r="G25" s="29">
        <f t="shared" si="6"/>
        <v>18.777744262526312</v>
      </c>
      <c r="H25" s="29">
        <f t="shared" si="7"/>
        <v>814.61540461573043</v>
      </c>
      <c r="I25" s="29">
        <f t="shared" si="3"/>
        <v>75391.118540461423</v>
      </c>
      <c r="J25" s="29">
        <f>SUM($H$18:$H25)</f>
        <v>6522.4237314874854</v>
      </c>
    </row>
    <row r="26" spans="1:10" x14ac:dyDescent="0.25">
      <c r="A26" s="23">
        <f t="shared" si="4"/>
        <v>9</v>
      </c>
      <c r="B26" s="24">
        <f t="shared" si="0"/>
        <v>30864</v>
      </c>
      <c r="C26" s="29">
        <f t="shared" si="5"/>
        <v>75391.118540461423</v>
      </c>
      <c r="D26" s="29">
        <f t="shared" si="8"/>
        <v>833.39314887825674</v>
      </c>
      <c r="E26" s="30">
        <f t="shared" si="1"/>
        <v>0</v>
      </c>
      <c r="F26" s="29">
        <f t="shared" si="2"/>
        <v>833.39314887825674</v>
      </c>
      <c r="G26" s="29">
        <f t="shared" si="6"/>
        <v>18.98059084492229</v>
      </c>
      <c r="H26" s="29">
        <f t="shared" si="7"/>
        <v>814.41255803333445</v>
      </c>
      <c r="I26" s="29">
        <f t="shared" si="3"/>
        <v>75372.137949616503</v>
      </c>
      <c r="J26" s="29">
        <f>SUM($H$18:$H26)</f>
        <v>7336.8362895208202</v>
      </c>
    </row>
    <row r="27" spans="1:10" x14ac:dyDescent="0.25">
      <c r="A27" s="23">
        <f t="shared" si="4"/>
        <v>10</v>
      </c>
      <c r="B27" s="24">
        <f t="shared" si="0"/>
        <v>30895</v>
      </c>
      <c r="C27" s="29">
        <f t="shared" si="5"/>
        <v>75372.137949616503</v>
      </c>
      <c r="D27" s="29">
        <f t="shared" si="8"/>
        <v>833.39314887825674</v>
      </c>
      <c r="E27" s="30">
        <f t="shared" si="1"/>
        <v>0</v>
      </c>
      <c r="F27" s="29">
        <f t="shared" si="2"/>
        <v>833.39314887825674</v>
      </c>
      <c r="G27" s="29">
        <f t="shared" si="6"/>
        <v>19.185628677524505</v>
      </c>
      <c r="H27" s="29">
        <f t="shared" si="7"/>
        <v>814.20752020073223</v>
      </c>
      <c r="I27" s="29">
        <f t="shared" si="3"/>
        <v>75352.952320938974</v>
      </c>
      <c r="J27" s="29">
        <f>SUM($H$18:$H27)</f>
        <v>8151.043809721552</v>
      </c>
    </row>
    <row r="28" spans="1:10" x14ac:dyDescent="0.25">
      <c r="A28" s="23">
        <f t="shared" si="4"/>
        <v>11</v>
      </c>
      <c r="B28" s="24">
        <f t="shared" si="0"/>
        <v>30926</v>
      </c>
      <c r="C28" s="29">
        <f t="shared" si="5"/>
        <v>75352.952320938974</v>
      </c>
      <c r="D28" s="29">
        <f t="shared" si="8"/>
        <v>833.39314887825674</v>
      </c>
      <c r="E28" s="30">
        <f t="shared" si="1"/>
        <v>0</v>
      </c>
      <c r="F28" s="29">
        <f t="shared" si="2"/>
        <v>833.39314887825674</v>
      </c>
      <c r="G28" s="29">
        <f t="shared" si="6"/>
        <v>19.392881431313526</v>
      </c>
      <c r="H28" s="29">
        <f t="shared" si="7"/>
        <v>814.00026744694321</v>
      </c>
      <c r="I28" s="29">
        <f t="shared" si="3"/>
        <v>75333.559439507662</v>
      </c>
      <c r="J28" s="29">
        <f>SUM($H$18:$H28)</f>
        <v>8965.0440771684953</v>
      </c>
    </row>
    <row r="29" spans="1:10" x14ac:dyDescent="0.25">
      <c r="A29" s="23">
        <f t="shared" si="4"/>
        <v>12</v>
      </c>
      <c r="B29" s="24">
        <f t="shared" si="0"/>
        <v>30956</v>
      </c>
      <c r="C29" s="29">
        <f t="shared" si="5"/>
        <v>75333.559439507662</v>
      </c>
      <c r="D29" s="29">
        <f t="shared" si="8"/>
        <v>833.39314887825674</v>
      </c>
      <c r="E29" s="30">
        <f t="shared" si="1"/>
        <v>0</v>
      </c>
      <c r="F29" s="29">
        <f t="shared" si="2"/>
        <v>833.39314887825674</v>
      </c>
      <c r="G29" s="29">
        <f t="shared" si="6"/>
        <v>19.602373032975265</v>
      </c>
      <c r="H29" s="29">
        <f t="shared" si="7"/>
        <v>813.79077584528147</v>
      </c>
      <c r="I29" s="29">
        <f t="shared" si="3"/>
        <v>75313.957066474686</v>
      </c>
      <c r="J29" s="29">
        <f>SUM($H$18:$H29)</f>
        <v>9778.8348530137773</v>
      </c>
    </row>
    <row r="30" spans="1:10" x14ac:dyDescent="0.25">
      <c r="A30" s="23">
        <f t="shared" si="4"/>
        <v>13</v>
      </c>
      <c r="B30" s="24">
        <f t="shared" si="0"/>
        <v>30987</v>
      </c>
      <c r="C30" s="29">
        <f t="shared" si="5"/>
        <v>75313.957066474686</v>
      </c>
      <c r="D30" s="29">
        <f t="shared" si="8"/>
        <v>833.39314887825674</v>
      </c>
      <c r="E30" s="30">
        <f t="shared" si="1"/>
        <v>0</v>
      </c>
      <c r="F30" s="29">
        <f t="shared" si="2"/>
        <v>833.39314887825674</v>
      </c>
      <c r="G30" s="29">
        <f t="shared" si="6"/>
        <v>19.814127667664025</v>
      </c>
      <c r="H30" s="29">
        <f t="shared" si="7"/>
        <v>813.57902121059271</v>
      </c>
      <c r="I30" s="29">
        <f t="shared" si="3"/>
        <v>75294.142938807025</v>
      </c>
      <c r="J30" s="29">
        <f>SUM($H$18:$H30)</f>
        <v>10592.41387422437</v>
      </c>
    </row>
    <row r="31" spans="1:10" x14ac:dyDescent="0.25">
      <c r="A31" s="23">
        <f t="shared" si="4"/>
        <v>14</v>
      </c>
      <c r="B31" s="24">
        <f t="shared" si="0"/>
        <v>31017</v>
      </c>
      <c r="C31" s="29">
        <f t="shared" si="5"/>
        <v>75294.142938807025</v>
      </c>
      <c r="D31" s="29">
        <f t="shared" si="8"/>
        <v>833.39314887825674</v>
      </c>
      <c r="E31" s="30">
        <f t="shared" si="1"/>
        <v>0</v>
      </c>
      <c r="F31" s="29">
        <f t="shared" si="2"/>
        <v>833.39314887825674</v>
      </c>
      <c r="G31" s="29">
        <f t="shared" si="6"/>
        <v>20.028169781793849</v>
      </c>
      <c r="H31" s="29">
        <f t="shared" si="7"/>
        <v>813.36497909646289</v>
      </c>
      <c r="I31" s="29">
        <f t="shared" si="3"/>
        <v>75274.114769025226</v>
      </c>
      <c r="J31" s="29">
        <f>SUM($H$18:$H31)</f>
        <v>11405.778853320833</v>
      </c>
    </row>
    <row r="32" spans="1:10" x14ac:dyDescent="0.25">
      <c r="A32" s="23">
        <f t="shared" si="4"/>
        <v>15</v>
      </c>
      <c r="B32" s="24">
        <f t="shared" si="0"/>
        <v>31048</v>
      </c>
      <c r="C32" s="29">
        <f t="shared" si="5"/>
        <v>75274.114769025226</v>
      </c>
      <c r="D32" s="29">
        <f t="shared" si="8"/>
        <v>833.39314887825674</v>
      </c>
      <c r="E32" s="30">
        <f t="shared" si="1"/>
        <v>0</v>
      </c>
      <c r="F32" s="29">
        <f t="shared" si="2"/>
        <v>833.39314887825674</v>
      </c>
      <c r="G32" s="29">
        <f t="shared" si="6"/>
        <v>20.244524085861826</v>
      </c>
      <c r="H32" s="29">
        <f t="shared" si="7"/>
        <v>813.14862479239491</v>
      </c>
      <c r="I32" s="29">
        <f t="shared" si="3"/>
        <v>75253.87024493936</v>
      </c>
      <c r="J32" s="29">
        <f>SUM($H$18:$H32)</f>
        <v>12218.927478113228</v>
      </c>
    </row>
    <row r="33" spans="1:10" x14ac:dyDescent="0.25">
      <c r="A33" s="23">
        <f t="shared" si="4"/>
        <v>16</v>
      </c>
      <c r="B33" s="24">
        <f t="shared" si="0"/>
        <v>31079</v>
      </c>
      <c r="C33" s="29">
        <f t="shared" si="5"/>
        <v>75253.87024493936</v>
      </c>
      <c r="D33" s="29">
        <f t="shared" si="8"/>
        <v>833.39314887825674</v>
      </c>
      <c r="E33" s="30">
        <f t="shared" si="1"/>
        <v>0</v>
      </c>
      <c r="F33" s="29">
        <f t="shared" si="2"/>
        <v>833.39314887825674</v>
      </c>
      <c r="G33" s="29">
        <f t="shared" si="6"/>
        <v>20.46321555729935</v>
      </c>
      <c r="H33" s="29">
        <f t="shared" si="7"/>
        <v>812.92993332095739</v>
      </c>
      <c r="I33" s="29">
        <f t="shared" si="3"/>
        <v>75233.407029382055</v>
      </c>
      <c r="J33" s="29">
        <f>SUM($H$18:$H33)</f>
        <v>13031.857411434186</v>
      </c>
    </row>
    <row r="34" spans="1:10" x14ac:dyDescent="0.25">
      <c r="A34" s="23">
        <f t="shared" si="4"/>
        <v>17</v>
      </c>
      <c r="B34" s="24">
        <f t="shared" si="0"/>
        <v>31107</v>
      </c>
      <c r="C34" s="29">
        <f t="shared" si="5"/>
        <v>75233.407029382055</v>
      </c>
      <c r="D34" s="29">
        <f t="shared" si="8"/>
        <v>833.39314887825674</v>
      </c>
      <c r="E34" s="30">
        <f t="shared" si="1"/>
        <v>0</v>
      </c>
      <c r="F34" s="29">
        <f t="shared" si="2"/>
        <v>833.39314887825674</v>
      </c>
      <c r="G34" s="29">
        <f t="shared" si="6"/>
        <v>20.684269443357152</v>
      </c>
      <c r="H34" s="29">
        <f t="shared" si="7"/>
        <v>812.70887943489959</v>
      </c>
      <c r="I34" s="29">
        <f t="shared" si="3"/>
        <v>75212.722759938697</v>
      </c>
      <c r="J34" s="29">
        <f>SUM($H$18:$H34)</f>
        <v>13844.566290869087</v>
      </c>
    </row>
    <row r="35" spans="1:10" x14ac:dyDescent="0.25">
      <c r="A35" s="23">
        <f t="shared" si="4"/>
        <v>18</v>
      </c>
      <c r="B35" s="24">
        <f t="shared" si="0"/>
        <v>31138</v>
      </c>
      <c r="C35" s="29">
        <f t="shared" si="5"/>
        <v>75212.722759938697</v>
      </c>
      <c r="D35" s="29">
        <f t="shared" si="8"/>
        <v>833.39314887825674</v>
      </c>
      <c r="E35" s="30">
        <f t="shared" si="1"/>
        <v>0</v>
      </c>
      <c r="F35" s="29">
        <f t="shared" si="2"/>
        <v>833.39314887825674</v>
      </c>
      <c r="G35" s="29">
        <f t="shared" si="6"/>
        <v>20.907711264019099</v>
      </c>
      <c r="H35" s="29">
        <f t="shared" si="7"/>
        <v>812.48543761423764</v>
      </c>
      <c r="I35" s="29">
        <f t="shared" si="3"/>
        <v>75191.815048674674</v>
      </c>
      <c r="J35" s="29">
        <f>SUM($H$18:$H35)</f>
        <v>14657.051728483324</v>
      </c>
    </row>
    <row r="36" spans="1:10" x14ac:dyDescent="0.25">
      <c r="A36" s="23">
        <f t="shared" si="4"/>
        <v>19</v>
      </c>
      <c r="B36" s="24">
        <f t="shared" si="0"/>
        <v>31168</v>
      </c>
      <c r="C36" s="29">
        <f t="shared" si="5"/>
        <v>75191.815048674674</v>
      </c>
      <c r="D36" s="29">
        <f t="shared" si="8"/>
        <v>833.39314887825674</v>
      </c>
      <c r="E36" s="30">
        <f t="shared" si="1"/>
        <v>0</v>
      </c>
      <c r="F36" s="29">
        <f t="shared" si="2"/>
        <v>833.39314887825674</v>
      </c>
      <c r="G36" s="29">
        <f t="shared" si="6"/>
        <v>21.133566814948608</v>
      </c>
      <c r="H36" s="29">
        <f t="shared" si="7"/>
        <v>812.25958206330813</v>
      </c>
      <c r="I36" s="29">
        <f t="shared" si="3"/>
        <v>75170.681481859719</v>
      </c>
      <c r="J36" s="29">
        <f>SUM($H$18:$H36)</f>
        <v>15469.311310546633</v>
      </c>
    </row>
    <row r="37" spans="1:10" x14ac:dyDescent="0.25">
      <c r="A37" s="23">
        <f t="shared" si="4"/>
        <v>20</v>
      </c>
      <c r="B37" s="24">
        <f t="shared" si="0"/>
        <v>31199</v>
      </c>
      <c r="C37" s="29">
        <f t="shared" si="5"/>
        <v>75170.681481859719</v>
      </c>
      <c r="D37" s="29">
        <f t="shared" si="8"/>
        <v>833.39314887825674</v>
      </c>
      <c r="E37" s="30">
        <f t="shared" si="1"/>
        <v>0</v>
      </c>
      <c r="F37" s="29">
        <f t="shared" si="2"/>
        <v>833.39314887825674</v>
      </c>
      <c r="G37" s="29">
        <f t="shared" si="6"/>
        <v>21.361862170467134</v>
      </c>
      <c r="H37" s="29">
        <f t="shared" si="7"/>
        <v>812.0312867077896</v>
      </c>
      <c r="I37" s="29">
        <f t="shared" si="3"/>
        <v>75149.319619689253</v>
      </c>
      <c r="J37" s="29">
        <f>SUM($H$18:$H37)</f>
        <v>16281.342597254423</v>
      </c>
    </row>
    <row r="38" spans="1:10" x14ac:dyDescent="0.25">
      <c r="A38" s="23">
        <f t="shared" si="4"/>
        <v>21</v>
      </c>
      <c r="B38" s="24">
        <f t="shared" si="0"/>
        <v>31229</v>
      </c>
      <c r="C38" s="29">
        <f t="shared" si="5"/>
        <v>75149.319619689253</v>
      </c>
      <c r="D38" s="29">
        <f t="shared" si="8"/>
        <v>833.39314887825674</v>
      </c>
      <c r="E38" s="30">
        <f t="shared" si="1"/>
        <v>0</v>
      </c>
      <c r="F38" s="29">
        <f t="shared" si="2"/>
        <v>833.39314887825674</v>
      </c>
      <c r="G38" s="29">
        <f t="shared" si="6"/>
        <v>21.592623686563684</v>
      </c>
      <c r="H38" s="29">
        <f t="shared" si="7"/>
        <v>811.80052519169305</v>
      </c>
      <c r="I38" s="29">
        <f t="shared" si="3"/>
        <v>75127.72699600269</v>
      </c>
      <c r="J38" s="29">
        <f>SUM($H$18:$H38)</f>
        <v>17093.143122446116</v>
      </c>
    </row>
    <row r="39" spans="1:10" x14ac:dyDescent="0.25">
      <c r="A39" s="23">
        <f t="shared" si="4"/>
        <v>22</v>
      </c>
      <c r="B39" s="24">
        <f t="shared" si="0"/>
        <v>31260</v>
      </c>
      <c r="C39" s="29">
        <f t="shared" si="5"/>
        <v>75127.72699600269</v>
      </c>
      <c r="D39" s="29">
        <f t="shared" si="8"/>
        <v>833.39314887825674</v>
      </c>
      <c r="E39" s="30">
        <f t="shared" si="1"/>
        <v>0</v>
      </c>
      <c r="F39" s="29">
        <f t="shared" si="2"/>
        <v>833.39314887825674</v>
      </c>
      <c r="G39" s="29">
        <f t="shared" si="6"/>
        <v>21.825878003937646</v>
      </c>
      <c r="H39" s="29">
        <f t="shared" si="7"/>
        <v>811.56727087431909</v>
      </c>
      <c r="I39" s="29">
        <f t="shared" si="3"/>
        <v>75105.901117998757</v>
      </c>
      <c r="J39" s="29">
        <f>SUM($H$18:$H39)</f>
        <v>17904.710393320434</v>
      </c>
    </row>
    <row r="40" spans="1:10" x14ac:dyDescent="0.25">
      <c r="A40" s="23">
        <f t="shared" si="4"/>
        <v>23</v>
      </c>
      <c r="B40" s="24">
        <f t="shared" si="0"/>
        <v>31291</v>
      </c>
      <c r="C40" s="29">
        <f t="shared" si="5"/>
        <v>75105.901117998757</v>
      </c>
      <c r="D40" s="29">
        <f t="shared" si="8"/>
        <v>833.39314887825674</v>
      </c>
      <c r="E40" s="30">
        <f t="shared" si="1"/>
        <v>0</v>
      </c>
      <c r="F40" s="29">
        <f t="shared" si="2"/>
        <v>833.39314887825674</v>
      </c>
      <c r="G40" s="29">
        <f t="shared" si="6"/>
        <v>22.061652051075157</v>
      </c>
      <c r="H40" s="29">
        <f t="shared" si="7"/>
        <v>811.33149682718158</v>
      </c>
      <c r="I40" s="29">
        <f t="shared" si="3"/>
        <v>75083.839465947676</v>
      </c>
      <c r="J40" s="29">
        <f>SUM($H$18:$H40)</f>
        <v>18716.041890147615</v>
      </c>
    </row>
    <row r="41" spans="1:10" x14ac:dyDescent="0.25">
      <c r="A41" s="23">
        <f t="shared" si="4"/>
        <v>24</v>
      </c>
      <c r="B41" s="24">
        <f t="shared" si="0"/>
        <v>31321</v>
      </c>
      <c r="C41" s="29">
        <f t="shared" si="5"/>
        <v>75083.839465947676</v>
      </c>
      <c r="D41" s="29">
        <f t="shared" si="8"/>
        <v>833.39314887825674</v>
      </c>
      <c r="E41" s="30">
        <f t="shared" si="1"/>
        <v>0</v>
      </c>
      <c r="F41" s="29">
        <f t="shared" si="2"/>
        <v>833.39314887825674</v>
      </c>
      <c r="G41" s="29">
        <f t="shared" si="6"/>
        <v>22.299973047356957</v>
      </c>
      <c r="H41" s="29">
        <f t="shared" si="7"/>
        <v>811.09317583089978</v>
      </c>
      <c r="I41" s="29">
        <f t="shared" si="3"/>
        <v>75061.539492900323</v>
      </c>
      <c r="J41" s="29">
        <f>SUM($H$18:$H41)</f>
        <v>19527.135065978517</v>
      </c>
    </row>
    <row r="42" spans="1:10" x14ac:dyDescent="0.25">
      <c r="A42" s="23">
        <f t="shared" si="4"/>
        <v>25</v>
      </c>
      <c r="B42" s="24">
        <f t="shared" si="0"/>
        <v>31352</v>
      </c>
      <c r="C42" s="29">
        <f t="shared" si="5"/>
        <v>75061.539492900323</v>
      </c>
      <c r="D42" s="29">
        <f t="shared" si="8"/>
        <v>833.39314887825674</v>
      </c>
      <c r="E42" s="30">
        <f t="shared" si="1"/>
        <v>0</v>
      </c>
      <c r="F42" s="29">
        <f t="shared" si="2"/>
        <v>833.39314887825674</v>
      </c>
      <c r="G42" s="29">
        <f t="shared" si="6"/>
        <v>22.540868506201036</v>
      </c>
      <c r="H42" s="29">
        <f t="shared" si="7"/>
        <v>810.8522803720557</v>
      </c>
      <c r="I42" s="29">
        <f t="shared" si="3"/>
        <v>75038.998624394124</v>
      </c>
      <c r="J42" s="29">
        <f>SUM($H$18:$H42)</f>
        <v>20337.987346350572</v>
      </c>
    </row>
    <row r="43" spans="1:10" x14ac:dyDescent="0.25">
      <c r="A43" s="23">
        <f t="shared" si="4"/>
        <v>26</v>
      </c>
      <c r="B43" s="24">
        <f t="shared" si="0"/>
        <v>31382</v>
      </c>
      <c r="C43" s="29">
        <f t="shared" si="5"/>
        <v>75038.998624394124</v>
      </c>
      <c r="D43" s="29">
        <f t="shared" si="8"/>
        <v>833.39314887825674</v>
      </c>
      <c r="E43" s="30">
        <f t="shared" si="1"/>
        <v>0</v>
      </c>
      <c r="F43" s="29">
        <f t="shared" si="2"/>
        <v>833.39314887825674</v>
      </c>
      <c r="G43" s="29">
        <f t="shared" si="6"/>
        <v>22.784366238239272</v>
      </c>
      <c r="H43" s="29">
        <f t="shared" si="7"/>
        <v>810.60878264001747</v>
      </c>
      <c r="I43" s="29">
        <f t="shared" si="3"/>
        <v>75016.214258155887</v>
      </c>
      <c r="J43" s="29">
        <f>SUM($H$18:$H43)</f>
        <v>21148.59612899059</v>
      </c>
    </row>
    <row r="44" spans="1:10" x14ac:dyDescent="0.25">
      <c r="A44" s="23">
        <f t="shared" si="4"/>
        <v>27</v>
      </c>
      <c r="B44" s="24">
        <f t="shared" si="0"/>
        <v>31413</v>
      </c>
      <c r="C44" s="29">
        <f t="shared" si="5"/>
        <v>75016.214258155887</v>
      </c>
      <c r="D44" s="29">
        <f t="shared" si="8"/>
        <v>833.39314887825674</v>
      </c>
      <c r="E44" s="30">
        <f t="shared" si="1"/>
        <v>0</v>
      </c>
      <c r="F44" s="29">
        <f t="shared" si="2"/>
        <v>833.39314887825674</v>
      </c>
      <c r="G44" s="29">
        <f t="shared" si="6"/>
        <v>23.030494354527832</v>
      </c>
      <c r="H44" s="29">
        <f t="shared" si="7"/>
        <v>810.36265452372891</v>
      </c>
      <c r="I44" s="29">
        <f t="shared" si="3"/>
        <v>74993.183763801353</v>
      </c>
      <c r="J44" s="29">
        <f>SUM($H$18:$H44)</f>
        <v>21958.958783514317</v>
      </c>
    </row>
    <row r="45" spans="1:10" x14ac:dyDescent="0.25">
      <c r="A45" s="23">
        <f t="shared" si="4"/>
        <v>28</v>
      </c>
      <c r="B45" s="24">
        <f t="shared" si="0"/>
        <v>31444</v>
      </c>
      <c r="C45" s="29">
        <f t="shared" si="5"/>
        <v>74993.183763801353</v>
      </c>
      <c r="D45" s="29">
        <f t="shared" si="8"/>
        <v>833.39314887825674</v>
      </c>
      <c r="E45" s="30">
        <f t="shared" si="1"/>
        <v>0</v>
      </c>
      <c r="F45" s="29">
        <f t="shared" si="2"/>
        <v>833.39314887825674</v>
      </c>
      <c r="G45" s="29">
        <f t="shared" si="6"/>
        <v>23.279281269792591</v>
      </c>
      <c r="H45" s="29">
        <f t="shared" si="7"/>
        <v>810.11386760846415</v>
      </c>
      <c r="I45" s="29">
        <f t="shared" si="3"/>
        <v>74969.904482531565</v>
      </c>
      <c r="J45" s="29">
        <f>SUM($H$18:$H45)</f>
        <v>22769.07265112278</v>
      </c>
    </row>
    <row r="46" spans="1:10" x14ac:dyDescent="0.25">
      <c r="A46" s="23">
        <f t="shared" si="4"/>
        <v>29</v>
      </c>
      <c r="B46" s="24">
        <f t="shared" si="0"/>
        <v>31472</v>
      </c>
      <c r="C46" s="29">
        <f t="shared" si="5"/>
        <v>74969.904482531565</v>
      </c>
      <c r="D46" s="29">
        <f t="shared" si="8"/>
        <v>833.39314887825674</v>
      </c>
      <c r="E46" s="30">
        <f t="shared" si="1"/>
        <v>0</v>
      </c>
      <c r="F46" s="29">
        <f t="shared" si="2"/>
        <v>833.39314887825674</v>
      </c>
      <c r="G46" s="29">
        <f t="shared" si="6"/>
        <v>23.530755705709453</v>
      </c>
      <c r="H46" s="29">
        <f t="shared" si="7"/>
        <v>809.86239317254729</v>
      </c>
      <c r="I46" s="29">
        <f t="shared" si="3"/>
        <v>74946.373726825856</v>
      </c>
      <c r="J46" s="29">
        <f>SUM($H$18:$H46)</f>
        <v>23578.935044295329</v>
      </c>
    </row>
    <row r="47" spans="1:10" x14ac:dyDescent="0.25">
      <c r="A47" s="23">
        <f t="shared" si="4"/>
        <v>30</v>
      </c>
      <c r="B47" s="24">
        <f t="shared" si="0"/>
        <v>31503</v>
      </c>
      <c r="C47" s="29">
        <f t="shared" si="5"/>
        <v>74946.373726825856</v>
      </c>
      <c r="D47" s="29">
        <f t="shared" si="8"/>
        <v>833.39314887825674</v>
      </c>
      <c r="E47" s="30">
        <f t="shared" si="1"/>
        <v>0</v>
      </c>
      <c r="F47" s="29">
        <f t="shared" si="2"/>
        <v>833.39314887825674</v>
      </c>
      <c r="G47" s="29">
        <f t="shared" si="6"/>
        <v>23.78494669422048</v>
      </c>
      <c r="H47" s="29">
        <f t="shared" si="7"/>
        <v>809.60820218403626</v>
      </c>
      <c r="I47" s="29">
        <f t="shared" si="3"/>
        <v>74922.588780131642</v>
      </c>
      <c r="J47" s="29">
        <f>SUM($H$18:$H47)</f>
        <v>24388.543246479367</v>
      </c>
    </row>
    <row r="48" spans="1:10" x14ac:dyDescent="0.25">
      <c r="A48" s="23">
        <f t="shared" si="4"/>
        <v>31</v>
      </c>
      <c r="B48" s="24">
        <f t="shared" si="0"/>
        <v>31533</v>
      </c>
      <c r="C48" s="29">
        <f t="shared" si="5"/>
        <v>74922.588780131642</v>
      </c>
      <c r="D48" s="29">
        <f t="shared" si="8"/>
        <v>833.39314887825674</v>
      </c>
      <c r="E48" s="30">
        <f t="shared" si="1"/>
        <v>0</v>
      </c>
      <c r="F48" s="29">
        <f t="shared" si="2"/>
        <v>833.39314887825674</v>
      </c>
      <c r="G48" s="29">
        <f t="shared" si="6"/>
        <v>24.041883580884814</v>
      </c>
      <c r="H48" s="29">
        <f t="shared" si="7"/>
        <v>809.35126529737192</v>
      </c>
      <c r="I48" s="29">
        <f t="shared" si="3"/>
        <v>74898.546896550761</v>
      </c>
      <c r="J48" s="29">
        <f>SUM($H$18:$H48)</f>
        <v>25197.89451177674</v>
      </c>
    </row>
    <row r="49" spans="1:10" x14ac:dyDescent="0.25">
      <c r="A49" s="23">
        <f t="shared" si="4"/>
        <v>32</v>
      </c>
      <c r="B49" s="24">
        <f t="shared" si="0"/>
        <v>31564</v>
      </c>
      <c r="C49" s="29">
        <f t="shared" si="5"/>
        <v>74898.546896550761</v>
      </c>
      <c r="D49" s="29">
        <f t="shared" si="8"/>
        <v>833.39314887825674</v>
      </c>
      <c r="E49" s="30">
        <f t="shared" si="1"/>
        <v>0</v>
      </c>
      <c r="F49" s="29">
        <f t="shared" si="2"/>
        <v>833.39314887825674</v>
      </c>
      <c r="G49" s="29">
        <f t="shared" si="6"/>
        <v>24.301596028267227</v>
      </c>
      <c r="H49" s="29">
        <f t="shared" si="7"/>
        <v>809.09155284998951</v>
      </c>
      <c r="I49" s="29">
        <f t="shared" si="3"/>
        <v>74874.245300522496</v>
      </c>
      <c r="J49" s="29">
        <f>SUM($H$18:$H49)</f>
        <v>26006.98606462673</v>
      </c>
    </row>
    <row r="50" spans="1:10" x14ac:dyDescent="0.25">
      <c r="A50" s="23">
        <f t="shared" si="4"/>
        <v>33</v>
      </c>
      <c r="B50" s="24">
        <f t="shared" si="0"/>
        <v>31594</v>
      </c>
      <c r="C50" s="29">
        <f t="shared" si="5"/>
        <v>74874.245300522496</v>
      </c>
      <c r="D50" s="29">
        <f t="shared" si="8"/>
        <v>833.39314887825674</v>
      </c>
      <c r="E50" s="30">
        <f t="shared" si="1"/>
        <v>0</v>
      </c>
      <c r="F50" s="29">
        <f t="shared" si="2"/>
        <v>833.39314887825674</v>
      </c>
      <c r="G50" s="29">
        <f t="shared" si="6"/>
        <v>24.564114019362478</v>
      </c>
      <c r="H50" s="29">
        <f t="shared" si="7"/>
        <v>808.82903485889426</v>
      </c>
      <c r="I50" s="29">
        <f t="shared" si="3"/>
        <v>74849.681186503134</v>
      </c>
      <c r="J50" s="29">
        <f>SUM($H$18:$H50)</f>
        <v>26815.815099485622</v>
      </c>
    </row>
    <row r="51" spans="1:10" x14ac:dyDescent="0.25">
      <c r="A51" s="23">
        <f t="shared" si="4"/>
        <v>34</v>
      </c>
      <c r="B51" s="24">
        <f t="shared" si="0"/>
        <v>31625</v>
      </c>
      <c r="C51" s="29">
        <f t="shared" si="5"/>
        <v>74849.681186503134</v>
      </c>
      <c r="D51" s="29">
        <f t="shared" si="8"/>
        <v>833.39314887825674</v>
      </c>
      <c r="E51" s="30">
        <f t="shared" si="1"/>
        <v>0</v>
      </c>
      <c r="F51" s="29">
        <f t="shared" si="2"/>
        <v>833.39314887825674</v>
      </c>
      <c r="G51" s="29">
        <f t="shared" si="6"/>
        <v>24.829467861056628</v>
      </c>
      <c r="H51" s="29">
        <f t="shared" si="7"/>
        <v>808.56368101720011</v>
      </c>
      <c r="I51" s="29">
        <f t="shared" si="3"/>
        <v>74824.85171864208</v>
      </c>
      <c r="J51" s="29">
        <f>SUM($H$18:$H51)</f>
        <v>27624.378780502822</v>
      </c>
    </row>
    <row r="52" spans="1:10" x14ac:dyDescent="0.25">
      <c r="A52" s="23">
        <f t="shared" si="4"/>
        <v>35</v>
      </c>
      <c r="B52" s="24">
        <f t="shared" si="0"/>
        <v>31656</v>
      </c>
      <c r="C52" s="29">
        <f t="shared" si="5"/>
        <v>74824.85171864208</v>
      </c>
      <c r="D52" s="29">
        <f t="shared" si="8"/>
        <v>833.39314887825674</v>
      </c>
      <c r="E52" s="30">
        <f t="shared" si="1"/>
        <v>0</v>
      </c>
      <c r="F52" s="29">
        <f t="shared" si="2"/>
        <v>833.39314887825674</v>
      </c>
      <c r="G52" s="29">
        <f t="shared" si="6"/>
        <v>25.097688187625749</v>
      </c>
      <c r="H52" s="29">
        <f t="shared" si="7"/>
        <v>808.29546069063099</v>
      </c>
      <c r="I52" s="29">
        <f t="shared" si="3"/>
        <v>74799.754030454453</v>
      </c>
      <c r="J52" s="29">
        <f>SUM($H$18:$H52)</f>
        <v>28432.674241193454</v>
      </c>
    </row>
    <row r="53" spans="1:10" x14ac:dyDescent="0.25">
      <c r="A53" s="23">
        <f t="shared" si="4"/>
        <v>36</v>
      </c>
      <c r="B53" s="24">
        <f t="shared" si="0"/>
        <v>31686</v>
      </c>
      <c r="C53" s="29">
        <f t="shared" si="5"/>
        <v>74799.754030454453</v>
      </c>
      <c r="D53" s="29">
        <f t="shared" si="8"/>
        <v>833.39314887825674</v>
      </c>
      <c r="E53" s="30">
        <f t="shared" si="1"/>
        <v>0</v>
      </c>
      <c r="F53" s="29">
        <f t="shared" si="2"/>
        <v>833.39314887825674</v>
      </c>
      <c r="G53" s="29">
        <f t="shared" si="6"/>
        <v>25.36880596427261</v>
      </c>
      <c r="H53" s="29">
        <f t="shared" si="7"/>
        <v>808.02434291398413</v>
      </c>
      <c r="I53" s="29">
        <f t="shared" si="3"/>
        <v>74774.385224490179</v>
      </c>
      <c r="J53" s="29">
        <f>SUM($H$18:$H53)</f>
        <v>29240.698584107438</v>
      </c>
    </row>
    <row r="54" spans="1:10" x14ac:dyDescent="0.25">
      <c r="A54" s="23">
        <f t="shared" si="4"/>
        <v>37</v>
      </c>
      <c r="B54" s="24">
        <f t="shared" si="0"/>
        <v>31717</v>
      </c>
      <c r="C54" s="29">
        <f t="shared" si="5"/>
        <v>74774.385224490179</v>
      </c>
      <c r="D54" s="29">
        <f t="shared" si="8"/>
        <v>833.39314887825674</v>
      </c>
      <c r="E54" s="30">
        <f t="shared" si="1"/>
        <v>0</v>
      </c>
      <c r="F54" s="29">
        <f t="shared" si="2"/>
        <v>833.39314887825674</v>
      </c>
      <c r="G54" s="29">
        <f t="shared" si="6"/>
        <v>25.642852490701671</v>
      </c>
      <c r="H54" s="29">
        <f t="shared" si="7"/>
        <v>807.75029638755507</v>
      </c>
      <c r="I54" s="29">
        <f t="shared" si="3"/>
        <v>74748.742371999484</v>
      </c>
      <c r="J54" s="29">
        <f>SUM($H$18:$H54)</f>
        <v>30048.448880494994</v>
      </c>
    </row>
    <row r="55" spans="1:10" x14ac:dyDescent="0.25">
      <c r="A55" s="23">
        <f t="shared" si="4"/>
        <v>38</v>
      </c>
      <c r="B55" s="24">
        <f t="shared" si="0"/>
        <v>31747</v>
      </c>
      <c r="C55" s="29">
        <f t="shared" si="5"/>
        <v>74748.742371999484</v>
      </c>
      <c r="D55" s="29">
        <f t="shared" si="8"/>
        <v>833.39314887825674</v>
      </c>
      <c r="E55" s="30">
        <f t="shared" si="1"/>
        <v>0</v>
      </c>
      <c r="F55" s="29">
        <f t="shared" si="2"/>
        <v>833.39314887825674</v>
      </c>
      <c r="G55" s="29">
        <f t="shared" si="6"/>
        <v>25.919859404732392</v>
      </c>
      <c r="H55" s="29">
        <f t="shared" si="7"/>
        <v>807.47328947352435</v>
      </c>
      <c r="I55" s="29">
        <f t="shared" si="3"/>
        <v>74722.82251259475</v>
      </c>
      <c r="J55" s="29">
        <f>SUM($H$18:$H55)</f>
        <v>30855.922169968519</v>
      </c>
    </row>
    <row r="56" spans="1:10" x14ac:dyDescent="0.25">
      <c r="A56" s="23">
        <f t="shared" si="4"/>
        <v>39</v>
      </c>
      <c r="B56" s="24">
        <f t="shared" si="0"/>
        <v>31778</v>
      </c>
      <c r="C56" s="29">
        <f t="shared" si="5"/>
        <v>74722.82251259475</v>
      </c>
      <c r="D56" s="29">
        <f t="shared" si="8"/>
        <v>833.39314887825674</v>
      </c>
      <c r="E56" s="30">
        <f t="shared" si="1"/>
        <v>0</v>
      </c>
      <c r="F56" s="29">
        <f t="shared" si="2"/>
        <v>833.39314887825674</v>
      </c>
      <c r="G56" s="29">
        <f t="shared" si="6"/>
        <v>26.199858685951995</v>
      </c>
      <c r="H56" s="29">
        <f t="shared" si="7"/>
        <v>807.19329019230474</v>
      </c>
      <c r="I56" s="29">
        <f t="shared" si="3"/>
        <v>74696.622653908795</v>
      </c>
      <c r="J56" s="29">
        <f>SUM($H$18:$H56)</f>
        <v>31663.115460160825</v>
      </c>
    </row>
    <row r="57" spans="1:10" x14ac:dyDescent="0.25">
      <c r="A57" s="23">
        <f t="shared" si="4"/>
        <v>40</v>
      </c>
      <c r="B57" s="24">
        <f t="shared" si="0"/>
        <v>31809</v>
      </c>
      <c r="C57" s="29">
        <f t="shared" si="5"/>
        <v>74696.622653908795</v>
      </c>
      <c r="D57" s="29">
        <f t="shared" si="8"/>
        <v>833.39314887825674</v>
      </c>
      <c r="E57" s="30">
        <f t="shared" si="1"/>
        <v>0</v>
      </c>
      <c r="F57" s="29">
        <f t="shared" si="2"/>
        <v>833.39314887825674</v>
      </c>
      <c r="G57" s="29">
        <f t="shared" si="6"/>
        <v>26.482882659406982</v>
      </c>
      <c r="H57" s="29">
        <f t="shared" si="7"/>
        <v>806.91026621884976</v>
      </c>
      <c r="I57" s="29">
        <f t="shared" si="3"/>
        <v>74670.139771249393</v>
      </c>
      <c r="J57" s="29">
        <f>SUM($H$18:$H57)</f>
        <v>32470.025726379674</v>
      </c>
    </row>
    <row r="58" spans="1:10" x14ac:dyDescent="0.25">
      <c r="A58" s="23">
        <f t="shared" si="4"/>
        <v>41</v>
      </c>
      <c r="B58" s="24">
        <f t="shared" si="0"/>
        <v>31837</v>
      </c>
      <c r="C58" s="29">
        <f t="shared" si="5"/>
        <v>74670.139771249393</v>
      </c>
      <c r="D58" s="29">
        <f t="shared" si="8"/>
        <v>833.39314887825674</v>
      </c>
      <c r="E58" s="30">
        <f t="shared" si="1"/>
        <v>0</v>
      </c>
      <c r="F58" s="29">
        <f t="shared" si="2"/>
        <v>833.39314887825674</v>
      </c>
      <c r="G58" s="29">
        <f t="shared" si="6"/>
        <v>26.768963999335256</v>
      </c>
      <c r="H58" s="29">
        <f t="shared" si="7"/>
        <v>806.62418487892148</v>
      </c>
      <c r="I58" s="29">
        <f t="shared" si="3"/>
        <v>74643.370807250059</v>
      </c>
      <c r="J58" s="29">
        <f>SUM($H$18:$H58)</f>
        <v>33276.649911258595</v>
      </c>
    </row>
    <row r="59" spans="1:10" x14ac:dyDescent="0.25">
      <c r="A59" s="23">
        <f t="shared" si="4"/>
        <v>42</v>
      </c>
      <c r="B59" s="24">
        <f t="shared" si="0"/>
        <v>31868</v>
      </c>
      <c r="C59" s="29">
        <f t="shared" si="5"/>
        <v>74643.370807250059</v>
      </c>
      <c r="D59" s="29">
        <f t="shared" si="8"/>
        <v>833.39314887825674</v>
      </c>
      <c r="E59" s="30">
        <f t="shared" si="1"/>
        <v>0</v>
      </c>
      <c r="F59" s="29">
        <f t="shared" si="2"/>
        <v>833.39314887825674</v>
      </c>
      <c r="G59" s="29">
        <f t="shared" si="6"/>
        <v>27.058135732937899</v>
      </c>
      <c r="H59" s="29">
        <f t="shared" si="7"/>
        <v>806.33501314531884</v>
      </c>
      <c r="I59" s="29">
        <f t="shared" si="3"/>
        <v>74616.312671517124</v>
      </c>
      <c r="J59" s="29">
        <f>SUM($H$18:$H59)</f>
        <v>34082.984924403914</v>
      </c>
    </row>
    <row r="60" spans="1:10" x14ac:dyDescent="0.25">
      <c r="A60" s="23">
        <f t="shared" si="4"/>
        <v>43</v>
      </c>
      <c r="B60" s="24">
        <f t="shared" si="0"/>
        <v>31898</v>
      </c>
      <c r="C60" s="29">
        <f t="shared" si="5"/>
        <v>74616.312671517124</v>
      </c>
      <c r="D60" s="29">
        <f t="shared" si="8"/>
        <v>833.39314887825674</v>
      </c>
      <c r="E60" s="30">
        <f t="shared" si="1"/>
        <v>0</v>
      </c>
      <c r="F60" s="29">
        <f t="shared" si="2"/>
        <v>833.39314887825674</v>
      </c>
      <c r="G60" s="29">
        <f t="shared" si="6"/>
        <v>27.350431244193032</v>
      </c>
      <c r="H60" s="29">
        <f t="shared" si="7"/>
        <v>806.04271763406371</v>
      </c>
      <c r="I60" s="29">
        <f t="shared" si="3"/>
        <v>74588.962240272929</v>
      </c>
      <c r="J60" s="29">
        <f>SUM($H$18:$H60)</f>
        <v>34889.027642037981</v>
      </c>
    </row>
    <row r="61" spans="1:10" x14ac:dyDescent="0.25">
      <c r="A61" s="23">
        <f t="shared" si="4"/>
        <v>44</v>
      </c>
      <c r="B61" s="24">
        <f t="shared" si="0"/>
        <v>31929</v>
      </c>
      <c r="C61" s="29">
        <f t="shared" si="5"/>
        <v>74588.962240272929</v>
      </c>
      <c r="D61" s="29">
        <f t="shared" si="8"/>
        <v>833.39314887825674</v>
      </c>
      <c r="E61" s="30">
        <f t="shared" si="1"/>
        <v>0</v>
      </c>
      <c r="F61" s="29">
        <f t="shared" si="2"/>
        <v>833.39314887825674</v>
      </c>
      <c r="G61" s="29">
        <f t="shared" si="6"/>
        <v>27.645884277708547</v>
      </c>
      <c r="H61" s="29">
        <f t="shared" si="7"/>
        <v>805.74726460054819</v>
      </c>
      <c r="I61" s="29">
        <f t="shared" si="3"/>
        <v>74561.316355995223</v>
      </c>
      <c r="J61" s="29">
        <f>SUM($H$18:$H61)</f>
        <v>35694.77490663853</v>
      </c>
    </row>
    <row r="62" spans="1:10" x14ac:dyDescent="0.25">
      <c r="A62" s="23">
        <f t="shared" si="4"/>
        <v>45</v>
      </c>
      <c r="B62" s="24">
        <f t="shared" si="0"/>
        <v>31959</v>
      </c>
      <c r="C62" s="29">
        <f t="shared" si="5"/>
        <v>74561.316355995223</v>
      </c>
      <c r="D62" s="29">
        <f t="shared" si="8"/>
        <v>833.39314887825674</v>
      </c>
      <c r="E62" s="30">
        <f t="shared" si="1"/>
        <v>0</v>
      </c>
      <c r="F62" s="29">
        <f t="shared" si="2"/>
        <v>833.39314887825674</v>
      </c>
      <c r="G62" s="29">
        <f t="shared" si="6"/>
        <v>27.944528942618376</v>
      </c>
      <c r="H62" s="29">
        <f t="shared" si="7"/>
        <v>805.44861993563836</v>
      </c>
      <c r="I62" s="29">
        <f t="shared" si="3"/>
        <v>74533.371827052601</v>
      </c>
      <c r="J62" s="29">
        <f>SUM($H$18:$H62)</f>
        <v>36500.223526574169</v>
      </c>
    </row>
    <row r="63" spans="1:10" x14ac:dyDescent="0.25">
      <c r="A63" s="23">
        <f t="shared" si="4"/>
        <v>46</v>
      </c>
      <c r="B63" s="24">
        <f t="shared" si="0"/>
        <v>31990</v>
      </c>
      <c r="C63" s="29">
        <f t="shared" si="5"/>
        <v>74533.371827052601</v>
      </c>
      <c r="D63" s="29">
        <f t="shared" si="8"/>
        <v>833.39314887825674</v>
      </c>
      <c r="E63" s="30">
        <f t="shared" si="1"/>
        <v>0</v>
      </c>
      <c r="F63" s="29">
        <f t="shared" si="2"/>
        <v>833.39314887825674</v>
      </c>
      <c r="G63" s="29">
        <f t="shared" si="6"/>
        <v>28.246399716520955</v>
      </c>
      <c r="H63" s="29">
        <f t="shared" si="7"/>
        <v>805.14674916173578</v>
      </c>
      <c r="I63" s="29">
        <f t="shared" si="3"/>
        <v>74505.125427336083</v>
      </c>
      <c r="J63" s="29">
        <f>SUM($H$18:$H63)</f>
        <v>37305.370275735906</v>
      </c>
    </row>
    <row r="64" spans="1:10" x14ac:dyDescent="0.25">
      <c r="A64" s="23">
        <f t="shared" si="4"/>
        <v>47</v>
      </c>
      <c r="B64" s="24">
        <f t="shared" si="0"/>
        <v>32021</v>
      </c>
      <c r="C64" s="29">
        <f t="shared" si="5"/>
        <v>74505.125427336083</v>
      </c>
      <c r="D64" s="29">
        <f t="shared" si="8"/>
        <v>833.39314887825674</v>
      </c>
      <c r="E64" s="30">
        <f t="shared" si="1"/>
        <v>0</v>
      </c>
      <c r="F64" s="29">
        <f t="shared" si="2"/>
        <v>833.39314887825674</v>
      </c>
      <c r="G64" s="29">
        <f t="shared" si="6"/>
        <v>28.551531449458707</v>
      </c>
      <c r="H64" s="29">
        <f t="shared" si="7"/>
        <v>804.84161742879803</v>
      </c>
      <c r="I64" s="29">
        <f t="shared" si="3"/>
        <v>74476.573895886628</v>
      </c>
      <c r="J64" s="29">
        <f>SUM($H$18:$H64)</f>
        <v>38110.211893164706</v>
      </c>
    </row>
    <row r="65" spans="1:10" x14ac:dyDescent="0.25">
      <c r="A65" s="23">
        <f t="shared" si="4"/>
        <v>48</v>
      </c>
      <c r="B65" s="24">
        <f t="shared" si="0"/>
        <v>32051</v>
      </c>
      <c r="C65" s="29">
        <f t="shared" si="5"/>
        <v>74476.573895886628</v>
      </c>
      <c r="D65" s="29">
        <f t="shared" si="8"/>
        <v>833.39314887825674</v>
      </c>
      <c r="E65" s="30">
        <f t="shared" si="1"/>
        <v>0</v>
      </c>
      <c r="F65" s="29">
        <f t="shared" si="2"/>
        <v>833.39314887825674</v>
      </c>
      <c r="G65" s="29">
        <f t="shared" si="6"/>
        <v>28.859959367941428</v>
      </c>
      <c r="H65" s="29">
        <f t="shared" si="7"/>
        <v>804.53318951031531</v>
      </c>
      <c r="I65" s="29">
        <f t="shared" si="3"/>
        <v>74447.713936518689</v>
      </c>
      <c r="J65" s="29">
        <f>SUM($H$18:$H65)</f>
        <v>38914.745082675021</v>
      </c>
    </row>
    <row r="66" spans="1:10" x14ac:dyDescent="0.25">
      <c r="A66" s="23">
        <f t="shared" si="4"/>
        <v>49</v>
      </c>
      <c r="B66" s="24">
        <f t="shared" si="0"/>
        <v>32082</v>
      </c>
      <c r="C66" s="29">
        <f t="shared" si="5"/>
        <v>74447.713936518689</v>
      </c>
      <c r="D66" s="29">
        <f t="shared" si="8"/>
        <v>833.39314887825674</v>
      </c>
      <c r="E66" s="30">
        <f t="shared" si="1"/>
        <v>0</v>
      </c>
      <c r="F66" s="29">
        <f t="shared" si="2"/>
        <v>833.39314887825674</v>
      </c>
      <c r="G66" s="29">
        <f t="shared" si="6"/>
        <v>29.171719079013656</v>
      </c>
      <c r="H66" s="29">
        <f t="shared" si="7"/>
        <v>804.22142979924308</v>
      </c>
      <c r="I66" s="29">
        <f t="shared" si="3"/>
        <v>74418.542217439681</v>
      </c>
      <c r="J66" s="29">
        <f>SUM($H$18:$H66)</f>
        <v>39718.966512474261</v>
      </c>
    </row>
    <row r="67" spans="1:10" x14ac:dyDescent="0.25">
      <c r="A67" s="23">
        <f t="shared" si="4"/>
        <v>50</v>
      </c>
      <c r="B67" s="24">
        <f t="shared" si="0"/>
        <v>32112</v>
      </c>
      <c r="C67" s="29">
        <f t="shared" si="5"/>
        <v>74418.542217439681</v>
      </c>
      <c r="D67" s="29">
        <f t="shared" si="8"/>
        <v>833.39314887825674</v>
      </c>
      <c r="E67" s="30">
        <f t="shared" si="1"/>
        <v>0</v>
      </c>
      <c r="F67" s="29">
        <f t="shared" si="2"/>
        <v>833.39314887825674</v>
      </c>
      <c r="G67" s="29">
        <f t="shared" si="6"/>
        <v>29.486846574364677</v>
      </c>
      <c r="H67" s="29">
        <f t="shared" si="7"/>
        <v>803.90630230389206</v>
      </c>
      <c r="I67" s="29">
        <f t="shared" si="3"/>
        <v>74389.055370865317</v>
      </c>
      <c r="J67" s="29">
        <f>SUM($H$18:$H67)</f>
        <v>40522.872814778151</v>
      </c>
    </row>
    <row r="68" spans="1:10" x14ac:dyDescent="0.25">
      <c r="A68" s="23">
        <f t="shared" si="4"/>
        <v>51</v>
      </c>
      <c r="B68" s="24">
        <f t="shared" si="0"/>
        <v>32143</v>
      </c>
      <c r="C68" s="29">
        <f t="shared" si="5"/>
        <v>74389.055370865317</v>
      </c>
      <c r="D68" s="29">
        <f t="shared" si="8"/>
        <v>833.39314887825674</v>
      </c>
      <c r="E68" s="30">
        <f t="shared" si="1"/>
        <v>0</v>
      </c>
      <c r="F68" s="29">
        <f t="shared" si="2"/>
        <v>833.39314887825674</v>
      </c>
      <c r="G68" s="29">
        <f t="shared" si="6"/>
        <v>29.805378234484124</v>
      </c>
      <c r="H68" s="29">
        <f t="shared" si="7"/>
        <v>803.58777064377261</v>
      </c>
      <c r="I68" s="29">
        <f t="shared" si="3"/>
        <v>74359.249992630837</v>
      </c>
      <c r="J68" s="29">
        <f>SUM($H$18:$H68)</f>
        <v>41326.460585421926</v>
      </c>
    </row>
    <row r="69" spans="1:10" x14ac:dyDescent="0.25">
      <c r="A69" s="23">
        <f t="shared" si="4"/>
        <v>52</v>
      </c>
      <c r="B69" s="24">
        <f t="shared" si="0"/>
        <v>32174</v>
      </c>
      <c r="C69" s="29">
        <f t="shared" si="5"/>
        <v>74359.249992630837</v>
      </c>
      <c r="D69" s="29">
        <f t="shared" si="8"/>
        <v>833.39314887825674</v>
      </c>
      <c r="E69" s="30">
        <f t="shared" si="1"/>
        <v>0</v>
      </c>
      <c r="F69" s="29">
        <f t="shared" si="2"/>
        <v>833.39314887825674</v>
      </c>
      <c r="G69" s="29">
        <f t="shared" si="6"/>
        <v>30.127350832862135</v>
      </c>
      <c r="H69" s="29">
        <f t="shared" si="7"/>
        <v>803.2657980453946</v>
      </c>
      <c r="I69" s="29">
        <f t="shared" si="3"/>
        <v>74329.122641797978</v>
      </c>
      <c r="J69" s="29">
        <f>SUM($H$18:$H69)</f>
        <v>42129.726383467321</v>
      </c>
    </row>
    <row r="70" spans="1:10" x14ac:dyDescent="0.25">
      <c r="A70" s="23">
        <f t="shared" si="4"/>
        <v>53</v>
      </c>
      <c r="B70" s="24">
        <f t="shared" si="0"/>
        <v>32203</v>
      </c>
      <c r="C70" s="29">
        <f t="shared" si="5"/>
        <v>74329.122641797978</v>
      </c>
      <c r="D70" s="29">
        <f t="shared" si="8"/>
        <v>833.39314887825674</v>
      </c>
      <c r="E70" s="30">
        <f t="shared" si="1"/>
        <v>0</v>
      </c>
      <c r="F70" s="29">
        <f t="shared" si="2"/>
        <v>833.39314887825674</v>
      </c>
      <c r="G70" s="29">
        <f t="shared" si="6"/>
        <v>30.452801540234077</v>
      </c>
      <c r="H70" s="29">
        <f t="shared" si="7"/>
        <v>802.94034733802266</v>
      </c>
      <c r="I70" s="29">
        <f t="shared" si="3"/>
        <v>74298.669840257746</v>
      </c>
      <c r="J70" s="29">
        <f>SUM($H$18:$H70)</f>
        <v>42932.666730805344</v>
      </c>
    </row>
    <row r="71" spans="1:10" x14ac:dyDescent="0.25">
      <c r="A71" s="23">
        <f t="shared" si="4"/>
        <v>54</v>
      </c>
      <c r="B71" s="24">
        <f t="shared" si="0"/>
        <v>32234</v>
      </c>
      <c r="C71" s="29">
        <f t="shared" si="5"/>
        <v>74298.669840257746</v>
      </c>
      <c r="D71" s="29">
        <f t="shared" si="8"/>
        <v>833.39314887825674</v>
      </c>
      <c r="E71" s="30">
        <f t="shared" si="1"/>
        <v>0</v>
      </c>
      <c r="F71" s="29">
        <f t="shared" si="2"/>
        <v>833.39314887825674</v>
      </c>
      <c r="G71" s="29">
        <f t="shared" si="6"/>
        <v>30.781767928872569</v>
      </c>
      <c r="H71" s="29">
        <f t="shared" si="7"/>
        <v>802.61138094938417</v>
      </c>
      <c r="I71" s="29">
        <f t="shared" si="3"/>
        <v>74267.888072328875</v>
      </c>
      <c r="J71" s="29">
        <f>SUM($H$18:$H71)</f>
        <v>43735.278111754727</v>
      </c>
    </row>
    <row r="72" spans="1:10" x14ac:dyDescent="0.25">
      <c r="A72" s="23">
        <f t="shared" si="4"/>
        <v>55</v>
      </c>
      <c r="B72" s="24">
        <f t="shared" si="0"/>
        <v>32264</v>
      </c>
      <c r="C72" s="29">
        <f t="shared" si="5"/>
        <v>74267.888072328875</v>
      </c>
      <c r="D72" s="29">
        <f t="shared" si="8"/>
        <v>833.39314887825674</v>
      </c>
      <c r="E72" s="30">
        <f t="shared" si="1"/>
        <v>0</v>
      </c>
      <c r="F72" s="29">
        <f t="shared" si="2"/>
        <v>833.39314887825674</v>
      </c>
      <c r="G72" s="29">
        <f t="shared" si="6"/>
        <v>31.114287976924061</v>
      </c>
      <c r="H72" s="29">
        <f t="shared" si="7"/>
        <v>802.27886090133268</v>
      </c>
      <c r="I72" s="29">
        <f t="shared" si="3"/>
        <v>74236.773784351957</v>
      </c>
      <c r="J72" s="29">
        <f>SUM($H$18:$H72)</f>
        <v>44537.556972656057</v>
      </c>
    </row>
    <row r="73" spans="1:10" x14ac:dyDescent="0.25">
      <c r="A73" s="23">
        <f t="shared" si="4"/>
        <v>56</v>
      </c>
      <c r="B73" s="24">
        <f t="shared" si="0"/>
        <v>32295</v>
      </c>
      <c r="C73" s="29">
        <f t="shared" si="5"/>
        <v>74236.773784351957</v>
      </c>
      <c r="D73" s="29">
        <f t="shared" si="8"/>
        <v>833.39314887825674</v>
      </c>
      <c r="E73" s="30">
        <f t="shared" si="1"/>
        <v>0</v>
      </c>
      <c r="F73" s="29">
        <f t="shared" si="2"/>
        <v>833.39314887825674</v>
      </c>
      <c r="G73" s="29">
        <f t="shared" si="6"/>
        <v>31.450400072794764</v>
      </c>
      <c r="H73" s="29">
        <f t="shared" si="7"/>
        <v>801.94274880546197</v>
      </c>
      <c r="I73" s="29">
        <f t="shared" si="3"/>
        <v>74205.323384279167</v>
      </c>
      <c r="J73" s="29">
        <f>SUM($H$18:$H73)</f>
        <v>45339.499721461521</v>
      </c>
    </row>
    <row r="74" spans="1:10" x14ac:dyDescent="0.25">
      <c r="A74" s="23">
        <f t="shared" si="4"/>
        <v>57</v>
      </c>
      <c r="B74" s="24">
        <f t="shared" si="0"/>
        <v>32325</v>
      </c>
      <c r="C74" s="29">
        <f t="shared" si="5"/>
        <v>74205.323384279167</v>
      </c>
      <c r="D74" s="29">
        <f t="shared" si="8"/>
        <v>833.39314887825674</v>
      </c>
      <c r="E74" s="30">
        <f t="shared" si="1"/>
        <v>0</v>
      </c>
      <c r="F74" s="29">
        <f t="shared" si="2"/>
        <v>833.39314887825674</v>
      </c>
      <c r="G74" s="29">
        <f t="shared" si="6"/>
        <v>31.790143019581024</v>
      </c>
      <c r="H74" s="29">
        <f t="shared" si="7"/>
        <v>801.60300585867571</v>
      </c>
      <c r="I74" s="29">
        <f t="shared" si="3"/>
        <v>74173.533241259589</v>
      </c>
      <c r="J74" s="29">
        <f>SUM($H$18:$H74)</f>
        <v>46141.102727320198</v>
      </c>
    </row>
    <row r="75" spans="1:10" x14ac:dyDescent="0.25">
      <c r="A75" s="23">
        <f t="shared" si="4"/>
        <v>58</v>
      </c>
      <c r="B75" s="24">
        <f t="shared" si="0"/>
        <v>32356</v>
      </c>
      <c r="C75" s="29">
        <f t="shared" si="5"/>
        <v>74173.533241259589</v>
      </c>
      <c r="D75" s="29">
        <f t="shared" si="8"/>
        <v>833.39314887825674</v>
      </c>
      <c r="E75" s="30">
        <f t="shared" si="1"/>
        <v>0</v>
      </c>
      <c r="F75" s="29">
        <f t="shared" si="2"/>
        <v>833.39314887825674</v>
      </c>
      <c r="G75" s="29">
        <f t="shared" si="6"/>
        <v>32.133556039550058</v>
      </c>
      <c r="H75" s="29">
        <f t="shared" si="7"/>
        <v>801.25959283870668</v>
      </c>
      <c r="I75" s="29">
        <f t="shared" si="3"/>
        <v>74141.399685220036</v>
      </c>
      <c r="J75" s="29">
        <f>SUM($H$18:$H75)</f>
        <v>46942.362320158907</v>
      </c>
    </row>
    <row r="76" spans="1:10" x14ac:dyDescent="0.25">
      <c r="A76" s="23">
        <f t="shared" si="4"/>
        <v>59</v>
      </c>
      <c r="B76" s="24">
        <f t="shared" si="0"/>
        <v>32387</v>
      </c>
      <c r="C76" s="29">
        <f t="shared" si="5"/>
        <v>74141.399685220036</v>
      </c>
      <c r="D76" s="29">
        <f t="shared" si="8"/>
        <v>833.39314887825674</v>
      </c>
      <c r="E76" s="30">
        <f t="shared" si="1"/>
        <v>0</v>
      </c>
      <c r="F76" s="29">
        <f t="shared" si="2"/>
        <v>833.39314887825674</v>
      </c>
      <c r="G76" s="29">
        <f t="shared" si="6"/>
        <v>32.480678778667311</v>
      </c>
      <c r="H76" s="29">
        <f t="shared" si="7"/>
        <v>800.91247009958943</v>
      </c>
      <c r="I76" s="29">
        <f t="shared" si="3"/>
        <v>74108.919006441371</v>
      </c>
      <c r="J76" s="29">
        <f>SUM($H$18:$H76)</f>
        <v>47743.274790258496</v>
      </c>
    </row>
    <row r="77" spans="1:10" x14ac:dyDescent="0.25">
      <c r="A77" s="23">
        <f t="shared" si="4"/>
        <v>60</v>
      </c>
      <c r="B77" s="24">
        <f t="shared" si="0"/>
        <v>32417</v>
      </c>
      <c r="C77" s="29">
        <f t="shared" si="5"/>
        <v>74108.919006441371</v>
      </c>
      <c r="D77" s="29">
        <f t="shared" si="8"/>
        <v>833.39314887825674</v>
      </c>
      <c r="E77" s="30">
        <f t="shared" si="1"/>
        <v>0</v>
      </c>
      <c r="F77" s="29">
        <f t="shared" si="2"/>
        <v>833.39314887825674</v>
      </c>
      <c r="G77" s="29">
        <f t="shared" si="6"/>
        <v>32.831551311173826</v>
      </c>
      <c r="H77" s="29">
        <f t="shared" si="7"/>
        <v>800.56159756708291</v>
      </c>
      <c r="I77" s="29">
        <f t="shared" si="3"/>
        <v>74076.087455130197</v>
      </c>
      <c r="J77" s="29">
        <f>SUM($H$18:$H77)</f>
        <v>48543.836387825577</v>
      </c>
    </row>
    <row r="78" spans="1:10" x14ac:dyDescent="0.25">
      <c r="A78" s="23">
        <f t="shared" si="4"/>
        <v>61</v>
      </c>
      <c r="B78" s="24">
        <f t="shared" si="0"/>
        <v>32448</v>
      </c>
      <c r="C78" s="29">
        <f t="shared" si="5"/>
        <v>74076.087455130197</v>
      </c>
      <c r="D78" s="29">
        <f t="shared" si="8"/>
        <v>833.39314887825674</v>
      </c>
      <c r="E78" s="30">
        <f t="shared" si="1"/>
        <v>0</v>
      </c>
      <c r="F78" s="29">
        <f t="shared" si="2"/>
        <v>833.39314887825674</v>
      </c>
      <c r="G78" s="29">
        <f t="shared" si="6"/>
        <v>33.18621414421284</v>
      </c>
      <c r="H78" s="29">
        <f t="shared" si="7"/>
        <v>800.2069347340439</v>
      </c>
      <c r="I78" s="29">
        <f t="shared" si="3"/>
        <v>74042.901240985986</v>
      </c>
      <c r="J78" s="29">
        <f>SUM($H$18:$H78)</f>
        <v>49344.043322559621</v>
      </c>
    </row>
    <row r="79" spans="1:10" x14ac:dyDescent="0.25">
      <c r="A79" s="23">
        <f t="shared" si="4"/>
        <v>62</v>
      </c>
      <c r="B79" s="24">
        <f t="shared" si="0"/>
        <v>32478</v>
      </c>
      <c r="C79" s="29">
        <f t="shared" si="5"/>
        <v>74042.901240985986</v>
      </c>
      <c r="D79" s="29">
        <f t="shared" si="8"/>
        <v>833.39314887825674</v>
      </c>
      <c r="E79" s="30">
        <f t="shared" si="1"/>
        <v>0</v>
      </c>
      <c r="F79" s="29">
        <f t="shared" si="2"/>
        <v>833.39314887825674</v>
      </c>
      <c r="G79" s="29">
        <f t="shared" si="6"/>
        <v>33.544708222505733</v>
      </c>
      <c r="H79" s="29">
        <f t="shared" si="7"/>
        <v>799.84844065575101</v>
      </c>
      <c r="I79" s="29">
        <f t="shared" si="3"/>
        <v>74009.356532763486</v>
      </c>
      <c r="J79" s="29">
        <f>SUM($H$18:$H79)</f>
        <v>50143.891763215375</v>
      </c>
    </row>
    <row r="80" spans="1:10" x14ac:dyDescent="0.25">
      <c r="A80" s="23">
        <f t="shared" si="4"/>
        <v>63</v>
      </c>
      <c r="B80" s="24">
        <f t="shared" si="0"/>
        <v>32509</v>
      </c>
      <c r="C80" s="29">
        <f t="shared" si="5"/>
        <v>74009.356532763486</v>
      </c>
      <c r="D80" s="29">
        <f t="shared" si="8"/>
        <v>833.39314887825674</v>
      </c>
      <c r="E80" s="30">
        <f t="shared" si="1"/>
        <v>0</v>
      </c>
      <c r="F80" s="29">
        <f t="shared" si="2"/>
        <v>833.39314887825674</v>
      </c>
      <c r="G80" s="29">
        <f t="shared" si="6"/>
        <v>33.90707493307923</v>
      </c>
      <c r="H80" s="29">
        <f t="shared" si="7"/>
        <v>799.48607394517751</v>
      </c>
      <c r="I80" s="29">
        <f t="shared" si="3"/>
        <v>73975.4494578304</v>
      </c>
      <c r="J80" s="29">
        <f>SUM($H$18:$H80)</f>
        <v>50943.377837160551</v>
      </c>
    </row>
    <row r="81" spans="1:10" x14ac:dyDescent="0.25">
      <c r="A81" s="23">
        <f t="shared" si="4"/>
        <v>64</v>
      </c>
      <c r="B81" s="24">
        <f t="shared" si="0"/>
        <v>32540</v>
      </c>
      <c r="C81" s="29">
        <f t="shared" si="5"/>
        <v>73975.4494578304</v>
      </c>
      <c r="D81" s="29">
        <f t="shared" si="8"/>
        <v>833.39314887825674</v>
      </c>
      <c r="E81" s="30">
        <f t="shared" si="1"/>
        <v>0</v>
      </c>
      <c r="F81" s="29">
        <f t="shared" si="2"/>
        <v>833.39314887825674</v>
      </c>
      <c r="G81" s="29">
        <f t="shared" si="6"/>
        <v>34.273356110043892</v>
      </c>
      <c r="H81" s="29">
        <f t="shared" si="7"/>
        <v>799.11979276821285</v>
      </c>
      <c r="I81" s="29">
        <f t="shared" si="3"/>
        <v>73941.176101720353</v>
      </c>
      <c r="J81" s="29">
        <f>SUM($H$18:$H81)</f>
        <v>51742.497629928766</v>
      </c>
    </row>
    <row r="82" spans="1:10" x14ac:dyDescent="0.25">
      <c r="A82" s="23">
        <f t="shared" si="4"/>
        <v>65</v>
      </c>
      <c r="B82" s="24">
        <f t="shared" ref="B82:B145" si="9">IF(Pay_Num&lt;&gt;"",DATE(YEAR(Loan_Start),MONTH(Loan_Start)+(Pay_Num)*12/Num_Pmt_Per_Year,DAY(Loan_Start)),"")</f>
        <v>32568</v>
      </c>
      <c r="C82" s="29">
        <f t="shared" si="5"/>
        <v>73941.176101720353</v>
      </c>
      <c r="D82" s="29">
        <f t="shared" si="8"/>
        <v>833.39314887825674</v>
      </c>
      <c r="E82" s="30">
        <f t="shared" ref="E82:E145" si="10">IF(AND(Pay_Num&lt;&gt;"",Sched_Pay+Scheduled_Extra_Payments&lt;Beg_Bal),Scheduled_Extra_Payments,IF(AND(Pay_Num&lt;&gt;"",Beg_Bal-Sched_Pay&gt;0),Beg_Bal-Sched_Pay,IF(Pay_Num&lt;&gt;"",0,"")))</f>
        <v>0</v>
      </c>
      <c r="F82" s="29">
        <f t="shared" ref="F82:F145" si="11">IF(AND(Pay_Num&lt;&gt;"",Sched_Pay+Extra_Pay&lt;Beg_Bal),Sched_Pay+Extra_Pay,IF(Pay_Num&lt;&gt;"",Beg_Bal,""))</f>
        <v>833.39314887825674</v>
      </c>
      <c r="G82" s="29">
        <f t="shared" si="6"/>
        <v>34.643594039422624</v>
      </c>
      <c r="H82" s="29">
        <f t="shared" si="7"/>
        <v>798.74955483883411</v>
      </c>
      <c r="I82" s="29">
        <f t="shared" ref="I82:I145" si="12">IF(AND(Pay_Num&lt;&gt;"",Sched_Pay+Extra_Pay&lt;Beg_Bal),Beg_Bal-Princ,IF(Pay_Num&lt;&gt;"",0,""))</f>
        <v>73906.532507680924</v>
      </c>
      <c r="J82" s="29">
        <f>SUM($H$18:$H82)</f>
        <v>52541.247184767599</v>
      </c>
    </row>
    <row r="83" spans="1:10" x14ac:dyDescent="0.25">
      <c r="A83" s="23">
        <f t="shared" ref="A83:A146" si="13">IF(Values_Entered,A82+1,"")</f>
        <v>66</v>
      </c>
      <c r="B83" s="24">
        <f t="shared" si="9"/>
        <v>32599</v>
      </c>
      <c r="C83" s="29">
        <f t="shared" ref="C83:C146" si="14">IF(Pay_Num&lt;&gt;"",I82,"")</f>
        <v>73906.532507680924</v>
      </c>
      <c r="D83" s="29">
        <f t="shared" si="8"/>
        <v>833.39314887825674</v>
      </c>
      <c r="E83" s="30">
        <f t="shared" si="10"/>
        <v>0</v>
      </c>
      <c r="F83" s="29">
        <f t="shared" si="11"/>
        <v>833.39314887825674</v>
      </c>
      <c r="G83" s="29">
        <f t="shared" ref="G83:G146" si="15">IF(Pay_Num&lt;&gt;"",Total_Pay-Int,"")</f>
        <v>35.017831464033634</v>
      </c>
      <c r="H83" s="29">
        <f t="shared" ref="H83:H146" si="16">IF(Pay_Num&lt;&gt;"",Beg_Bal*Interest_Rate/Num_Pmt_Per_Year,"")</f>
        <v>798.3753174142231</v>
      </c>
      <c r="I83" s="29">
        <f t="shared" si="12"/>
        <v>73871.514676216888</v>
      </c>
      <c r="J83" s="29">
        <f>SUM($H$18:$H83)</f>
        <v>53339.622502181825</v>
      </c>
    </row>
    <row r="84" spans="1:10" x14ac:dyDescent="0.25">
      <c r="A84" s="23">
        <f t="shared" si="13"/>
        <v>67</v>
      </c>
      <c r="B84" s="24">
        <f t="shared" si="9"/>
        <v>32629</v>
      </c>
      <c r="C84" s="29">
        <f t="shared" si="14"/>
        <v>73871.514676216888</v>
      </c>
      <c r="D84" s="29">
        <f t="shared" ref="D84:D147" si="17">IF(Pay_Num&lt;&gt;"",Scheduled_Monthly_Payment,"")</f>
        <v>833.39314887825674</v>
      </c>
      <c r="E84" s="30">
        <f t="shared" si="10"/>
        <v>0</v>
      </c>
      <c r="F84" s="29">
        <f t="shared" si="11"/>
        <v>833.39314887825674</v>
      </c>
      <c r="G84" s="29">
        <f t="shared" si="15"/>
        <v>35.396111588423878</v>
      </c>
      <c r="H84" s="29">
        <f t="shared" si="16"/>
        <v>797.99703728983286</v>
      </c>
      <c r="I84" s="29">
        <f t="shared" si="12"/>
        <v>73836.118564628458</v>
      </c>
      <c r="J84" s="29">
        <f>SUM($H$18:$H84)</f>
        <v>54137.619539471656</v>
      </c>
    </row>
    <row r="85" spans="1:10" x14ac:dyDescent="0.25">
      <c r="A85" s="23">
        <f t="shared" si="13"/>
        <v>68</v>
      </c>
      <c r="B85" s="24">
        <f t="shared" si="9"/>
        <v>32660</v>
      </c>
      <c r="C85" s="29">
        <f t="shared" si="14"/>
        <v>73836.118564628458</v>
      </c>
      <c r="D85" s="29">
        <f t="shared" si="17"/>
        <v>833.39314887825674</v>
      </c>
      <c r="E85" s="30">
        <f t="shared" si="10"/>
        <v>0</v>
      </c>
      <c r="F85" s="29">
        <f t="shared" si="11"/>
        <v>833.39314887825674</v>
      </c>
      <c r="G85" s="29">
        <f t="shared" si="15"/>
        <v>35.778478083857863</v>
      </c>
      <c r="H85" s="29">
        <f t="shared" si="16"/>
        <v>797.61467079439888</v>
      </c>
      <c r="I85" s="29">
        <f t="shared" si="12"/>
        <v>73800.340086544602</v>
      </c>
      <c r="J85" s="29">
        <f>SUM($H$18:$H85)</f>
        <v>54935.234210266055</v>
      </c>
    </row>
    <row r="86" spans="1:10" x14ac:dyDescent="0.25">
      <c r="A86" s="23">
        <f t="shared" si="13"/>
        <v>69</v>
      </c>
      <c r="B86" s="24">
        <f t="shared" si="9"/>
        <v>32690</v>
      </c>
      <c r="C86" s="29">
        <f t="shared" si="14"/>
        <v>73800.340086544602</v>
      </c>
      <c r="D86" s="29">
        <f t="shared" si="17"/>
        <v>833.39314887825674</v>
      </c>
      <c r="E86" s="30">
        <f t="shared" si="10"/>
        <v>0</v>
      </c>
      <c r="F86" s="29">
        <f t="shared" si="11"/>
        <v>833.39314887825674</v>
      </c>
      <c r="G86" s="29">
        <f t="shared" si="15"/>
        <v>36.164975093358748</v>
      </c>
      <c r="H86" s="29">
        <f t="shared" si="16"/>
        <v>797.22817378489799</v>
      </c>
      <c r="I86" s="29">
        <f t="shared" si="12"/>
        <v>73764.175111451244</v>
      </c>
      <c r="J86" s="29">
        <f>SUM($H$18:$H86)</f>
        <v>55732.462384050952</v>
      </c>
    </row>
    <row r="87" spans="1:10" x14ac:dyDescent="0.25">
      <c r="A87" s="23">
        <f t="shared" si="13"/>
        <v>70</v>
      </c>
      <c r="B87" s="24">
        <f t="shared" si="9"/>
        <v>32721</v>
      </c>
      <c r="C87" s="29">
        <f t="shared" si="14"/>
        <v>73764.175111451244</v>
      </c>
      <c r="D87" s="29">
        <f t="shared" si="17"/>
        <v>833.39314887825674</v>
      </c>
      <c r="E87" s="30">
        <f t="shared" si="10"/>
        <v>0</v>
      </c>
      <c r="F87" s="29">
        <f t="shared" si="11"/>
        <v>833.39314887825674</v>
      </c>
      <c r="G87" s="29">
        <f t="shared" si="15"/>
        <v>36.555647236804703</v>
      </c>
      <c r="H87" s="29">
        <f t="shared" si="16"/>
        <v>796.83750164145204</v>
      </c>
      <c r="I87" s="29">
        <f t="shared" si="12"/>
        <v>73727.61946421444</v>
      </c>
      <c r="J87" s="29">
        <f>SUM($H$18:$H87)</f>
        <v>56529.299885692402</v>
      </c>
    </row>
    <row r="88" spans="1:10" x14ac:dyDescent="0.25">
      <c r="A88" s="23">
        <f t="shared" si="13"/>
        <v>71</v>
      </c>
      <c r="B88" s="24">
        <f t="shared" si="9"/>
        <v>32752</v>
      </c>
      <c r="C88" s="29">
        <f t="shared" si="14"/>
        <v>73727.61946421444</v>
      </c>
      <c r="D88" s="29">
        <f t="shared" si="17"/>
        <v>833.39314887825674</v>
      </c>
      <c r="E88" s="30">
        <f t="shared" si="10"/>
        <v>0</v>
      </c>
      <c r="F88" s="29">
        <f t="shared" si="11"/>
        <v>833.39314887825674</v>
      </c>
      <c r="G88" s="29">
        <f t="shared" si="15"/>
        <v>36.950539616080277</v>
      </c>
      <c r="H88" s="29">
        <f t="shared" si="16"/>
        <v>796.44260926217646</v>
      </c>
      <c r="I88" s="29">
        <f t="shared" si="12"/>
        <v>73690.668924598358</v>
      </c>
      <c r="J88" s="29">
        <f>SUM($H$18:$H88)</f>
        <v>57325.742494954582</v>
      </c>
    </row>
    <row r="89" spans="1:10" x14ac:dyDescent="0.25">
      <c r="A89" s="23">
        <f t="shared" si="13"/>
        <v>72</v>
      </c>
      <c r="B89" s="24">
        <f t="shared" si="9"/>
        <v>32782</v>
      </c>
      <c r="C89" s="29">
        <f t="shared" si="14"/>
        <v>73690.668924598358</v>
      </c>
      <c r="D89" s="29">
        <f t="shared" si="17"/>
        <v>833.39314887825674</v>
      </c>
      <c r="E89" s="30">
        <f t="shared" si="10"/>
        <v>0</v>
      </c>
      <c r="F89" s="29">
        <f t="shared" si="11"/>
        <v>833.39314887825674</v>
      </c>
      <c r="G89" s="29">
        <f t="shared" si="15"/>
        <v>37.349697820282927</v>
      </c>
      <c r="H89" s="29">
        <f t="shared" si="16"/>
        <v>796.04345105797381</v>
      </c>
      <c r="I89" s="29">
        <f t="shared" si="12"/>
        <v>73653.319226778069</v>
      </c>
      <c r="J89" s="29">
        <f>SUM($H$18:$H89)</f>
        <v>58121.785946012555</v>
      </c>
    </row>
    <row r="90" spans="1:10" x14ac:dyDescent="0.25">
      <c r="A90" s="23">
        <f t="shared" si="13"/>
        <v>73</v>
      </c>
      <c r="B90" s="24">
        <f t="shared" si="9"/>
        <v>32813</v>
      </c>
      <c r="C90" s="29">
        <f t="shared" si="14"/>
        <v>73653.319226778069</v>
      </c>
      <c r="D90" s="29">
        <f t="shared" si="17"/>
        <v>833.39314887825674</v>
      </c>
      <c r="E90" s="30">
        <f t="shared" si="10"/>
        <v>0</v>
      </c>
      <c r="F90" s="29">
        <f t="shared" si="11"/>
        <v>833.39314887825674</v>
      </c>
      <c r="G90" s="29">
        <f t="shared" si="15"/>
        <v>37.753167930986706</v>
      </c>
      <c r="H90" s="29">
        <f t="shared" si="16"/>
        <v>795.63998094727003</v>
      </c>
      <c r="I90" s="29">
        <f t="shared" si="12"/>
        <v>73615.566058847078</v>
      </c>
      <c r="J90" s="29">
        <f>SUM($H$18:$H90)</f>
        <v>58917.425926959826</v>
      </c>
    </row>
    <row r="91" spans="1:10" x14ac:dyDescent="0.25">
      <c r="A91" s="23">
        <f t="shared" si="13"/>
        <v>74</v>
      </c>
      <c r="B91" s="24">
        <f t="shared" si="9"/>
        <v>32843</v>
      </c>
      <c r="C91" s="29">
        <f t="shared" si="14"/>
        <v>73615.566058847078</v>
      </c>
      <c r="D91" s="29">
        <f t="shared" si="17"/>
        <v>833.39314887825674</v>
      </c>
      <c r="E91" s="30">
        <f t="shared" si="10"/>
        <v>0</v>
      </c>
      <c r="F91" s="29">
        <f t="shared" si="11"/>
        <v>833.39314887825674</v>
      </c>
      <c r="G91" s="29">
        <f t="shared" si="15"/>
        <v>38.16099652756111</v>
      </c>
      <c r="H91" s="29">
        <f t="shared" si="16"/>
        <v>795.23215235069563</v>
      </c>
      <c r="I91" s="29">
        <f t="shared" si="12"/>
        <v>73577.405062319522</v>
      </c>
      <c r="J91" s="29">
        <f>SUM($H$18:$H91)</f>
        <v>59712.658079310524</v>
      </c>
    </row>
    <row r="92" spans="1:10" x14ac:dyDescent="0.25">
      <c r="A92" s="23">
        <f t="shared" si="13"/>
        <v>75</v>
      </c>
      <c r="B92" s="24">
        <f t="shared" si="9"/>
        <v>32874</v>
      </c>
      <c r="C92" s="29">
        <f t="shared" si="14"/>
        <v>73577.405062319522</v>
      </c>
      <c r="D92" s="29">
        <f t="shared" si="17"/>
        <v>833.39314887825674</v>
      </c>
      <c r="E92" s="30">
        <f t="shared" si="10"/>
        <v>0</v>
      </c>
      <c r="F92" s="29">
        <f t="shared" si="11"/>
        <v>833.39314887825674</v>
      </c>
      <c r="G92" s="29">
        <f t="shared" si="15"/>
        <v>38.573230692550169</v>
      </c>
      <c r="H92" s="29">
        <f t="shared" si="16"/>
        <v>794.81991818570657</v>
      </c>
      <c r="I92" s="29">
        <f t="shared" si="12"/>
        <v>73538.831831626972</v>
      </c>
      <c r="J92" s="29">
        <f>SUM($H$18:$H92)</f>
        <v>60507.477997496229</v>
      </c>
    </row>
    <row r="93" spans="1:10" x14ac:dyDescent="0.25">
      <c r="A93" s="23">
        <f t="shared" si="13"/>
        <v>76</v>
      </c>
      <c r="B93" s="24">
        <f t="shared" si="9"/>
        <v>32905</v>
      </c>
      <c r="C93" s="29">
        <f t="shared" si="14"/>
        <v>73538.831831626972</v>
      </c>
      <c r="D93" s="29">
        <f t="shared" si="17"/>
        <v>833.39314887825674</v>
      </c>
      <c r="E93" s="30">
        <f t="shared" si="10"/>
        <v>0</v>
      </c>
      <c r="F93" s="29">
        <f t="shared" si="11"/>
        <v>833.39314887825674</v>
      </c>
      <c r="G93" s="29">
        <f t="shared" si="15"/>
        <v>38.989918017106334</v>
      </c>
      <c r="H93" s="29">
        <f t="shared" si="16"/>
        <v>794.4032308611504</v>
      </c>
      <c r="I93" s="29">
        <f t="shared" si="12"/>
        <v>73499.841913609867</v>
      </c>
      <c r="J93" s="29">
        <f>SUM($H$18:$H93)</f>
        <v>61301.881228357379</v>
      </c>
    </row>
    <row r="94" spans="1:10" x14ac:dyDescent="0.25">
      <c r="A94" s="23">
        <f t="shared" si="13"/>
        <v>77</v>
      </c>
      <c r="B94" s="24">
        <f t="shared" si="9"/>
        <v>32933</v>
      </c>
      <c r="C94" s="29">
        <f t="shared" si="14"/>
        <v>73499.841913609867</v>
      </c>
      <c r="D94" s="29">
        <f t="shared" si="17"/>
        <v>833.39314887825674</v>
      </c>
      <c r="E94" s="30">
        <f t="shared" si="10"/>
        <v>0</v>
      </c>
      <c r="F94" s="29">
        <f t="shared" si="11"/>
        <v>833.39314887825674</v>
      </c>
      <c r="G94" s="29">
        <f t="shared" si="15"/>
        <v>39.411106606486101</v>
      </c>
      <c r="H94" s="29">
        <f t="shared" si="16"/>
        <v>793.98204227177064</v>
      </c>
      <c r="I94" s="29">
        <f t="shared" si="12"/>
        <v>73460.430807003388</v>
      </c>
      <c r="J94" s="29">
        <f>SUM($H$18:$H94)</f>
        <v>62095.863270629146</v>
      </c>
    </row>
    <row r="95" spans="1:10" x14ac:dyDescent="0.25">
      <c r="A95" s="23">
        <f t="shared" si="13"/>
        <v>78</v>
      </c>
      <c r="B95" s="24">
        <f t="shared" si="9"/>
        <v>32964</v>
      </c>
      <c r="C95" s="29">
        <f t="shared" si="14"/>
        <v>73460.430807003388</v>
      </c>
      <c r="D95" s="29">
        <f t="shared" si="17"/>
        <v>833.39314887825674</v>
      </c>
      <c r="E95" s="30">
        <f t="shared" si="10"/>
        <v>0</v>
      </c>
      <c r="F95" s="29">
        <f t="shared" si="11"/>
        <v>833.39314887825674</v>
      </c>
      <c r="G95" s="29">
        <f t="shared" si="15"/>
        <v>39.836845085602704</v>
      </c>
      <c r="H95" s="29">
        <f t="shared" si="16"/>
        <v>793.55630379265403</v>
      </c>
      <c r="I95" s="29">
        <f t="shared" si="12"/>
        <v>73420.593961917781</v>
      </c>
      <c r="J95" s="29">
        <f>SUM($H$18:$H95)</f>
        <v>62889.419574421801</v>
      </c>
    </row>
    <row r="96" spans="1:10" x14ac:dyDescent="0.25">
      <c r="A96" s="23">
        <f t="shared" si="13"/>
        <v>79</v>
      </c>
      <c r="B96" s="24">
        <f t="shared" si="9"/>
        <v>32994</v>
      </c>
      <c r="C96" s="29">
        <f t="shared" si="14"/>
        <v>73420.593961917781</v>
      </c>
      <c r="D96" s="29">
        <f t="shared" si="17"/>
        <v>833.39314887825674</v>
      </c>
      <c r="E96" s="30">
        <f t="shared" si="10"/>
        <v>0</v>
      </c>
      <c r="F96" s="29">
        <f t="shared" si="11"/>
        <v>833.39314887825674</v>
      </c>
      <c r="G96" s="29">
        <f t="shared" si="15"/>
        <v>40.267182604639856</v>
      </c>
      <c r="H96" s="29">
        <f t="shared" si="16"/>
        <v>793.12596627361688</v>
      </c>
      <c r="I96" s="29">
        <f t="shared" si="12"/>
        <v>73380.326779313138</v>
      </c>
      <c r="J96" s="29">
        <f>SUM($H$18:$H96)</f>
        <v>63682.545540695421</v>
      </c>
    </row>
    <row r="97" spans="1:10" x14ac:dyDescent="0.25">
      <c r="A97" s="23">
        <f t="shared" si="13"/>
        <v>80</v>
      </c>
      <c r="B97" s="24">
        <f t="shared" si="9"/>
        <v>33025</v>
      </c>
      <c r="C97" s="29">
        <f t="shared" si="14"/>
        <v>73380.326779313138</v>
      </c>
      <c r="D97" s="29">
        <f t="shared" si="17"/>
        <v>833.39314887825674</v>
      </c>
      <c r="E97" s="30">
        <f t="shared" si="10"/>
        <v>0</v>
      </c>
      <c r="F97" s="29">
        <f t="shared" si="11"/>
        <v>833.39314887825674</v>
      </c>
      <c r="G97" s="29">
        <f t="shared" si="15"/>
        <v>40.702168844726543</v>
      </c>
      <c r="H97" s="29">
        <f t="shared" si="16"/>
        <v>792.6909800335302</v>
      </c>
      <c r="I97" s="29">
        <f t="shared" si="12"/>
        <v>73339.624610468411</v>
      </c>
      <c r="J97" s="29">
        <f>SUM($H$18:$H97)</f>
        <v>64475.236520728948</v>
      </c>
    </row>
    <row r="98" spans="1:10" x14ac:dyDescent="0.25">
      <c r="A98" s="23">
        <f t="shared" si="13"/>
        <v>81</v>
      </c>
      <c r="B98" s="24">
        <f t="shared" si="9"/>
        <v>33055</v>
      </c>
      <c r="C98" s="29">
        <f t="shared" si="14"/>
        <v>73339.624610468411</v>
      </c>
      <c r="D98" s="29">
        <f t="shared" si="17"/>
        <v>833.39314887825674</v>
      </c>
      <c r="E98" s="30">
        <f t="shared" si="10"/>
        <v>0</v>
      </c>
      <c r="F98" s="29">
        <f t="shared" si="11"/>
        <v>833.39314887825674</v>
      </c>
      <c r="G98" s="29">
        <f t="shared" si="15"/>
        <v>41.141854023671726</v>
      </c>
      <c r="H98" s="29">
        <f t="shared" si="16"/>
        <v>792.25129485458501</v>
      </c>
      <c r="I98" s="29">
        <f t="shared" si="12"/>
        <v>73298.482756444733</v>
      </c>
      <c r="J98" s="29">
        <f>SUM($H$18:$H98)</f>
        <v>65267.487815583532</v>
      </c>
    </row>
    <row r="99" spans="1:10" x14ac:dyDescent="0.25">
      <c r="A99" s="23">
        <f t="shared" si="13"/>
        <v>82</v>
      </c>
      <c r="B99" s="24">
        <f t="shared" si="9"/>
        <v>33086</v>
      </c>
      <c r="C99" s="29">
        <f t="shared" si="14"/>
        <v>73298.482756444733</v>
      </c>
      <c r="D99" s="29">
        <f t="shared" si="17"/>
        <v>833.39314887825674</v>
      </c>
      <c r="E99" s="30">
        <f t="shared" si="10"/>
        <v>0</v>
      </c>
      <c r="F99" s="29">
        <f t="shared" si="11"/>
        <v>833.39314887825674</v>
      </c>
      <c r="G99" s="29">
        <f t="shared" si="15"/>
        <v>41.586288901762487</v>
      </c>
      <c r="H99" s="29">
        <f t="shared" si="16"/>
        <v>791.80685997649425</v>
      </c>
      <c r="I99" s="29">
        <f t="shared" si="12"/>
        <v>73256.896467542974</v>
      </c>
      <c r="J99" s="29">
        <f>SUM($H$18:$H99)</f>
        <v>66059.294675560028</v>
      </c>
    </row>
    <row r="100" spans="1:10" x14ac:dyDescent="0.25">
      <c r="A100" s="23">
        <f t="shared" si="13"/>
        <v>83</v>
      </c>
      <c r="B100" s="24">
        <f t="shared" si="9"/>
        <v>33117</v>
      </c>
      <c r="C100" s="29">
        <f t="shared" si="14"/>
        <v>73256.896467542974</v>
      </c>
      <c r="D100" s="29">
        <f t="shared" si="17"/>
        <v>833.39314887825674</v>
      </c>
      <c r="E100" s="30">
        <f t="shared" si="10"/>
        <v>0</v>
      </c>
      <c r="F100" s="29">
        <f t="shared" si="11"/>
        <v>833.39314887825674</v>
      </c>
      <c r="G100" s="29">
        <f t="shared" si="15"/>
        <v>42.035524787623899</v>
      </c>
      <c r="H100" s="29">
        <f t="shared" si="16"/>
        <v>791.35762409063284</v>
      </c>
      <c r="I100" s="29">
        <f t="shared" si="12"/>
        <v>73214.860942755346</v>
      </c>
      <c r="J100" s="29">
        <f>SUM($H$18:$H100)</f>
        <v>66850.652299650654</v>
      </c>
    </row>
    <row r="101" spans="1:10" x14ac:dyDescent="0.25">
      <c r="A101" s="23">
        <f t="shared" si="13"/>
        <v>84</v>
      </c>
      <c r="B101" s="24">
        <f t="shared" si="9"/>
        <v>33147</v>
      </c>
      <c r="C101" s="29">
        <f t="shared" si="14"/>
        <v>73214.860942755346</v>
      </c>
      <c r="D101" s="29">
        <f t="shared" si="17"/>
        <v>833.39314887825674</v>
      </c>
      <c r="E101" s="30">
        <f t="shared" si="10"/>
        <v>0</v>
      </c>
      <c r="F101" s="29">
        <f t="shared" si="11"/>
        <v>833.39314887825674</v>
      </c>
      <c r="G101" s="29">
        <f t="shared" si="15"/>
        <v>42.489613544142117</v>
      </c>
      <c r="H101" s="29">
        <f t="shared" si="16"/>
        <v>790.90353533411462</v>
      </c>
      <c r="I101" s="29">
        <f t="shared" si="12"/>
        <v>73172.371329211208</v>
      </c>
      <c r="J101" s="29">
        <f>SUM($H$18:$H101)</f>
        <v>67641.555834984771</v>
      </c>
    </row>
    <row r="102" spans="1:10" x14ac:dyDescent="0.25">
      <c r="A102" s="23">
        <f t="shared" si="13"/>
        <v>85</v>
      </c>
      <c r="B102" s="24">
        <f t="shared" si="9"/>
        <v>33178</v>
      </c>
      <c r="C102" s="29">
        <f t="shared" si="14"/>
        <v>73172.371329211208</v>
      </c>
      <c r="D102" s="29">
        <f t="shared" si="17"/>
        <v>833.39314887825674</v>
      </c>
      <c r="E102" s="30">
        <f t="shared" si="10"/>
        <v>0</v>
      </c>
      <c r="F102" s="29">
        <f t="shared" si="11"/>
        <v>833.39314887825674</v>
      </c>
      <c r="G102" s="29">
        <f t="shared" si="15"/>
        <v>42.94860759445271</v>
      </c>
      <c r="H102" s="29">
        <f t="shared" si="16"/>
        <v>790.44454128380403</v>
      </c>
      <c r="I102" s="29">
        <f t="shared" si="12"/>
        <v>73129.422721616749</v>
      </c>
      <c r="J102" s="29">
        <f>SUM($H$18:$H102)</f>
        <v>68432.000376268581</v>
      </c>
    </row>
    <row r="103" spans="1:10" x14ac:dyDescent="0.25">
      <c r="A103" s="23">
        <f t="shared" si="13"/>
        <v>86</v>
      </c>
      <c r="B103" s="24">
        <f t="shared" si="9"/>
        <v>33208</v>
      </c>
      <c r="C103" s="29">
        <f t="shared" si="14"/>
        <v>73129.422721616749</v>
      </c>
      <c r="D103" s="29">
        <f t="shared" si="17"/>
        <v>833.39314887825674</v>
      </c>
      <c r="E103" s="30">
        <f t="shared" si="10"/>
        <v>0</v>
      </c>
      <c r="F103" s="29">
        <f t="shared" si="11"/>
        <v>833.39314887825674</v>
      </c>
      <c r="G103" s="29">
        <f t="shared" si="15"/>
        <v>43.412559927991765</v>
      </c>
      <c r="H103" s="29">
        <f t="shared" si="16"/>
        <v>789.98058895026497</v>
      </c>
      <c r="I103" s="29">
        <f t="shared" si="12"/>
        <v>73086.010161688755</v>
      </c>
      <c r="J103" s="29">
        <f>SUM($H$18:$H103)</f>
        <v>69221.980965218841</v>
      </c>
    </row>
    <row r="104" spans="1:10" x14ac:dyDescent="0.25">
      <c r="A104" s="23">
        <f t="shared" si="13"/>
        <v>87</v>
      </c>
      <c r="B104" s="24">
        <f t="shared" si="9"/>
        <v>33239</v>
      </c>
      <c r="C104" s="29">
        <f t="shared" si="14"/>
        <v>73086.010161688755</v>
      </c>
      <c r="D104" s="29">
        <f t="shared" si="17"/>
        <v>833.39314887825674</v>
      </c>
      <c r="E104" s="30">
        <f t="shared" si="10"/>
        <v>0</v>
      </c>
      <c r="F104" s="29">
        <f t="shared" si="11"/>
        <v>833.39314887825674</v>
      </c>
      <c r="G104" s="29">
        <f t="shared" si="15"/>
        <v>43.881524106613938</v>
      </c>
      <c r="H104" s="29">
        <f t="shared" si="16"/>
        <v>789.5116247716428</v>
      </c>
      <c r="I104" s="29">
        <f t="shared" si="12"/>
        <v>73042.128637582136</v>
      </c>
      <c r="J104" s="29">
        <f>SUM($H$18:$H104)</f>
        <v>70011.492589990477</v>
      </c>
    </row>
    <row r="105" spans="1:10" x14ac:dyDescent="0.25">
      <c r="A105" s="23">
        <f t="shared" si="13"/>
        <v>88</v>
      </c>
      <c r="B105" s="24">
        <f t="shared" si="9"/>
        <v>33270</v>
      </c>
      <c r="C105" s="29">
        <f t="shared" si="14"/>
        <v>73042.128637582136</v>
      </c>
      <c r="D105" s="29">
        <f t="shared" si="17"/>
        <v>833.39314887825674</v>
      </c>
      <c r="E105" s="30">
        <f t="shared" si="10"/>
        <v>0</v>
      </c>
      <c r="F105" s="29">
        <f t="shared" si="11"/>
        <v>833.39314887825674</v>
      </c>
      <c r="G105" s="29">
        <f t="shared" si="15"/>
        <v>44.35555427077577</v>
      </c>
      <c r="H105" s="29">
        <f t="shared" si="16"/>
        <v>789.03759460748097</v>
      </c>
      <c r="I105" s="29">
        <f t="shared" si="12"/>
        <v>72997.77308331136</v>
      </c>
      <c r="J105" s="29">
        <f>SUM($H$18:$H105)</f>
        <v>70800.530184597956</v>
      </c>
    </row>
    <row r="106" spans="1:10" x14ac:dyDescent="0.25">
      <c r="A106" s="23">
        <f t="shared" si="13"/>
        <v>89</v>
      </c>
      <c r="B106" s="24">
        <f t="shared" si="9"/>
        <v>33298</v>
      </c>
      <c r="C106" s="29">
        <f t="shared" si="14"/>
        <v>72997.77308331136</v>
      </c>
      <c r="D106" s="29">
        <f t="shared" si="17"/>
        <v>833.39314887825674</v>
      </c>
      <c r="E106" s="30">
        <f t="shared" si="10"/>
        <v>0</v>
      </c>
      <c r="F106" s="29">
        <f t="shared" si="11"/>
        <v>833.39314887825674</v>
      </c>
      <c r="G106" s="29">
        <f t="shared" si="15"/>
        <v>44.834705145785733</v>
      </c>
      <c r="H106" s="29">
        <f t="shared" si="16"/>
        <v>788.55844373247101</v>
      </c>
      <c r="I106" s="29">
        <f t="shared" si="12"/>
        <v>72952.938378165578</v>
      </c>
      <c r="J106" s="29">
        <f>SUM($H$18:$H106)</f>
        <v>71589.088628330428</v>
      </c>
    </row>
    <row r="107" spans="1:10" x14ac:dyDescent="0.25">
      <c r="A107" s="23">
        <f t="shared" si="13"/>
        <v>90</v>
      </c>
      <c r="B107" s="24">
        <f t="shared" si="9"/>
        <v>33329</v>
      </c>
      <c r="C107" s="29">
        <f t="shared" si="14"/>
        <v>72952.938378165578</v>
      </c>
      <c r="D107" s="29">
        <f t="shared" si="17"/>
        <v>833.39314887825674</v>
      </c>
      <c r="E107" s="30">
        <f t="shared" si="10"/>
        <v>0</v>
      </c>
      <c r="F107" s="29">
        <f t="shared" si="11"/>
        <v>833.39314887825674</v>
      </c>
      <c r="G107" s="29">
        <f t="shared" si="15"/>
        <v>45.319032048123063</v>
      </c>
      <c r="H107" s="29">
        <f t="shared" si="16"/>
        <v>788.07411683013368</v>
      </c>
      <c r="I107" s="29">
        <f t="shared" si="12"/>
        <v>72907.619346117455</v>
      </c>
      <c r="J107" s="29">
        <f>SUM($H$18:$H107)</f>
        <v>72377.16274516056</v>
      </c>
    </row>
    <row r="108" spans="1:10" x14ac:dyDescent="0.25">
      <c r="A108" s="23">
        <f t="shared" si="13"/>
        <v>91</v>
      </c>
      <c r="B108" s="24">
        <f t="shared" si="9"/>
        <v>33359</v>
      </c>
      <c r="C108" s="29">
        <f t="shared" si="14"/>
        <v>72907.619346117455</v>
      </c>
      <c r="D108" s="29">
        <f t="shared" si="17"/>
        <v>833.39314887825674</v>
      </c>
      <c r="E108" s="30">
        <f t="shared" si="10"/>
        <v>0</v>
      </c>
      <c r="F108" s="29">
        <f t="shared" si="11"/>
        <v>833.39314887825674</v>
      </c>
      <c r="G108" s="29">
        <f t="shared" si="15"/>
        <v>45.80859089182286</v>
      </c>
      <c r="H108" s="29">
        <f t="shared" si="16"/>
        <v>787.58455798643388</v>
      </c>
      <c r="I108" s="29">
        <f t="shared" si="12"/>
        <v>72861.810755225626</v>
      </c>
      <c r="J108" s="29">
        <f>SUM($H$18:$H108)</f>
        <v>73164.747303147</v>
      </c>
    </row>
    <row r="109" spans="1:10" x14ac:dyDescent="0.25">
      <c r="A109" s="23">
        <f t="shared" si="13"/>
        <v>92</v>
      </c>
      <c r="B109" s="24">
        <f t="shared" si="9"/>
        <v>33390</v>
      </c>
      <c r="C109" s="29">
        <f t="shared" si="14"/>
        <v>72861.810755225626</v>
      </c>
      <c r="D109" s="29">
        <f t="shared" si="17"/>
        <v>833.39314887825674</v>
      </c>
      <c r="E109" s="30">
        <f t="shared" si="10"/>
        <v>0</v>
      </c>
      <c r="F109" s="29">
        <f t="shared" si="11"/>
        <v>833.39314887825674</v>
      </c>
      <c r="G109" s="29">
        <f t="shared" si="15"/>
        <v>46.303438194931914</v>
      </c>
      <c r="H109" s="29">
        <f t="shared" si="16"/>
        <v>787.08971068332482</v>
      </c>
      <c r="I109" s="29">
        <f t="shared" si="12"/>
        <v>72815.507317030701</v>
      </c>
      <c r="J109" s="29">
        <f>SUM($H$18:$H109)</f>
        <v>73951.837013830329</v>
      </c>
    </row>
    <row r="110" spans="1:10" x14ac:dyDescent="0.25">
      <c r="A110" s="23">
        <f t="shared" si="13"/>
        <v>93</v>
      </c>
      <c r="B110" s="24">
        <f t="shared" si="9"/>
        <v>33420</v>
      </c>
      <c r="C110" s="29">
        <f t="shared" si="14"/>
        <v>72815.507317030701</v>
      </c>
      <c r="D110" s="29">
        <f t="shared" si="17"/>
        <v>833.39314887825674</v>
      </c>
      <c r="E110" s="30">
        <f t="shared" si="10"/>
        <v>0</v>
      </c>
      <c r="F110" s="29">
        <f t="shared" si="11"/>
        <v>833.39314887825674</v>
      </c>
      <c r="G110" s="29">
        <f t="shared" si="15"/>
        <v>46.803631086032738</v>
      </c>
      <c r="H110" s="29">
        <f t="shared" si="16"/>
        <v>786.589517792224</v>
      </c>
      <c r="I110" s="29">
        <f t="shared" si="12"/>
        <v>72768.703685944667</v>
      </c>
      <c r="J110" s="29">
        <f>SUM($H$18:$H110)</f>
        <v>74738.42653162255</v>
      </c>
    </row>
    <row r="111" spans="1:10" x14ac:dyDescent="0.25">
      <c r="A111" s="23">
        <f t="shared" si="13"/>
        <v>94</v>
      </c>
      <c r="B111" s="24">
        <f t="shared" si="9"/>
        <v>33451</v>
      </c>
      <c r="C111" s="29">
        <f t="shared" si="14"/>
        <v>72768.703685944667</v>
      </c>
      <c r="D111" s="29">
        <f t="shared" si="17"/>
        <v>833.39314887825674</v>
      </c>
      <c r="E111" s="30">
        <f t="shared" si="10"/>
        <v>0</v>
      </c>
      <c r="F111" s="29">
        <f t="shared" si="11"/>
        <v>833.39314887825674</v>
      </c>
      <c r="G111" s="29">
        <f t="shared" si="15"/>
        <v>47.309227310839447</v>
      </c>
      <c r="H111" s="29">
        <f t="shared" si="16"/>
        <v>786.08392156741729</v>
      </c>
      <c r="I111" s="29">
        <f t="shared" si="12"/>
        <v>72721.394458633833</v>
      </c>
      <c r="J111" s="29">
        <f>SUM($H$18:$H111)</f>
        <v>75524.510453189971</v>
      </c>
    </row>
    <row r="112" spans="1:10" x14ac:dyDescent="0.25">
      <c r="A112" s="23">
        <f t="shared" si="13"/>
        <v>95</v>
      </c>
      <c r="B112" s="24">
        <f t="shared" si="9"/>
        <v>33482</v>
      </c>
      <c r="C112" s="29">
        <f t="shared" si="14"/>
        <v>72721.394458633833</v>
      </c>
      <c r="D112" s="29">
        <f t="shared" si="17"/>
        <v>833.39314887825674</v>
      </c>
      <c r="E112" s="30">
        <f t="shared" si="10"/>
        <v>0</v>
      </c>
      <c r="F112" s="29">
        <f t="shared" si="11"/>
        <v>833.39314887825674</v>
      </c>
      <c r="G112" s="29">
        <f t="shared" si="15"/>
        <v>47.820285238864813</v>
      </c>
      <c r="H112" s="29">
        <f t="shared" si="16"/>
        <v>785.57286363939193</v>
      </c>
      <c r="I112" s="29">
        <f t="shared" si="12"/>
        <v>72673.574173394969</v>
      </c>
      <c r="J112" s="29">
        <f>SUM($H$18:$H112)</f>
        <v>76310.083316829361</v>
      </c>
    </row>
    <row r="113" spans="1:10" x14ac:dyDescent="0.25">
      <c r="A113" s="23">
        <f t="shared" si="13"/>
        <v>96</v>
      </c>
      <c r="B113" s="24">
        <f t="shared" si="9"/>
        <v>33512</v>
      </c>
      <c r="C113" s="29">
        <f t="shared" si="14"/>
        <v>72673.574173394969</v>
      </c>
      <c r="D113" s="29">
        <f t="shared" si="17"/>
        <v>833.39314887825674</v>
      </c>
      <c r="E113" s="30">
        <f t="shared" si="10"/>
        <v>0</v>
      </c>
      <c r="F113" s="29">
        <f t="shared" si="11"/>
        <v>833.39314887825674</v>
      </c>
      <c r="G113" s="29">
        <f t="shared" si="15"/>
        <v>48.336863870157572</v>
      </c>
      <c r="H113" s="29">
        <f t="shared" si="16"/>
        <v>785.05628500809917</v>
      </c>
      <c r="I113" s="29">
        <f t="shared" si="12"/>
        <v>72625.237309524819</v>
      </c>
      <c r="J113" s="29">
        <f>SUM($H$18:$H113)</f>
        <v>77095.139601837465</v>
      </c>
    </row>
    <row r="114" spans="1:10" x14ac:dyDescent="0.25">
      <c r="A114" s="23">
        <f t="shared" si="13"/>
        <v>97</v>
      </c>
      <c r="B114" s="24">
        <f t="shared" si="9"/>
        <v>33543</v>
      </c>
      <c r="C114" s="29">
        <f t="shared" si="14"/>
        <v>72625.237309524819</v>
      </c>
      <c r="D114" s="29">
        <f t="shared" si="17"/>
        <v>833.39314887825674</v>
      </c>
      <c r="E114" s="30">
        <f t="shared" si="10"/>
        <v>0</v>
      </c>
      <c r="F114" s="29">
        <f t="shared" si="11"/>
        <v>833.39314887825674</v>
      </c>
      <c r="G114" s="29">
        <f t="shared" si="15"/>
        <v>48.859022842114882</v>
      </c>
      <c r="H114" s="29">
        <f t="shared" si="16"/>
        <v>784.53412603614186</v>
      </c>
      <c r="I114" s="29">
        <f t="shared" si="12"/>
        <v>72576.37828668271</v>
      </c>
      <c r="J114" s="29">
        <f>SUM($H$18:$H114)</f>
        <v>77879.673727873611</v>
      </c>
    </row>
    <row r="115" spans="1:10" x14ac:dyDescent="0.25">
      <c r="A115" s="23">
        <f t="shared" si="13"/>
        <v>98</v>
      </c>
      <c r="B115" s="24">
        <f t="shared" si="9"/>
        <v>33573</v>
      </c>
      <c r="C115" s="29">
        <f t="shared" si="14"/>
        <v>72576.37828668271</v>
      </c>
      <c r="D115" s="29">
        <f t="shared" si="17"/>
        <v>833.39314887825674</v>
      </c>
      <c r="E115" s="30">
        <f t="shared" si="10"/>
        <v>0</v>
      </c>
      <c r="F115" s="29">
        <f t="shared" si="11"/>
        <v>833.39314887825674</v>
      </c>
      <c r="G115" s="29">
        <f t="shared" si="15"/>
        <v>49.386822436366742</v>
      </c>
      <c r="H115" s="29">
        <f t="shared" si="16"/>
        <v>784.00632644189</v>
      </c>
      <c r="I115" s="29">
        <f t="shared" si="12"/>
        <v>72526.991464246341</v>
      </c>
      <c r="J115" s="29">
        <f>SUM($H$18:$H115)</f>
        <v>78663.680054315497</v>
      </c>
    </row>
    <row r="116" spans="1:10" x14ac:dyDescent="0.25">
      <c r="A116" s="23">
        <f t="shared" si="13"/>
        <v>99</v>
      </c>
      <c r="B116" s="24">
        <f t="shared" si="9"/>
        <v>33604</v>
      </c>
      <c r="C116" s="29">
        <f t="shared" si="14"/>
        <v>72526.991464246341</v>
      </c>
      <c r="D116" s="29">
        <f t="shared" si="17"/>
        <v>833.39314887825674</v>
      </c>
      <c r="E116" s="30">
        <f t="shared" si="10"/>
        <v>0</v>
      </c>
      <c r="F116" s="29">
        <f t="shared" si="11"/>
        <v>833.39314887825674</v>
      </c>
      <c r="G116" s="29">
        <f t="shared" si="15"/>
        <v>49.920323585735673</v>
      </c>
      <c r="H116" s="29">
        <f t="shared" si="16"/>
        <v>783.47282529252107</v>
      </c>
      <c r="I116" s="29">
        <f t="shared" si="12"/>
        <v>72477.071140660599</v>
      </c>
      <c r="J116" s="29">
        <f>SUM($H$18:$H116)</f>
        <v>79447.152879608024</v>
      </c>
    </row>
    <row r="117" spans="1:10" x14ac:dyDescent="0.25">
      <c r="A117" s="23">
        <f t="shared" si="13"/>
        <v>100</v>
      </c>
      <c r="B117" s="24">
        <f t="shared" si="9"/>
        <v>33635</v>
      </c>
      <c r="C117" s="29">
        <f t="shared" si="14"/>
        <v>72477.071140660599</v>
      </c>
      <c r="D117" s="29">
        <f t="shared" si="17"/>
        <v>833.39314887825674</v>
      </c>
      <c r="E117" s="30">
        <f t="shared" si="10"/>
        <v>0</v>
      </c>
      <c r="F117" s="29">
        <f t="shared" si="11"/>
        <v>833.39314887825674</v>
      </c>
      <c r="G117" s="29">
        <f t="shared" si="15"/>
        <v>50.459587881270636</v>
      </c>
      <c r="H117" s="29">
        <f t="shared" si="16"/>
        <v>782.9335609969861</v>
      </c>
      <c r="I117" s="29">
        <f t="shared" si="12"/>
        <v>72426.61155277933</v>
      </c>
      <c r="J117" s="29">
        <f>SUM($H$18:$H117)</f>
        <v>80230.08644060501</v>
      </c>
    </row>
    <row r="118" spans="1:10" x14ac:dyDescent="0.25">
      <c r="A118" s="23">
        <f t="shared" si="13"/>
        <v>101</v>
      </c>
      <c r="B118" s="24">
        <f t="shared" si="9"/>
        <v>33664</v>
      </c>
      <c r="C118" s="29">
        <f t="shared" si="14"/>
        <v>72426.61155277933</v>
      </c>
      <c r="D118" s="29">
        <f t="shared" si="17"/>
        <v>833.39314887825674</v>
      </c>
      <c r="E118" s="30">
        <f t="shared" si="10"/>
        <v>0</v>
      </c>
      <c r="F118" s="29">
        <f t="shared" si="11"/>
        <v>833.39314887825674</v>
      </c>
      <c r="G118" s="29">
        <f t="shared" si="15"/>
        <v>51.004677579358031</v>
      </c>
      <c r="H118" s="29">
        <f t="shared" si="16"/>
        <v>782.38847129889871</v>
      </c>
      <c r="I118" s="29">
        <f t="shared" si="12"/>
        <v>72375.60687519997</v>
      </c>
      <c r="J118" s="29">
        <f>SUM($H$18:$H118)</f>
        <v>81012.474911903904</v>
      </c>
    </row>
    <row r="119" spans="1:10" x14ac:dyDescent="0.25">
      <c r="A119" s="23">
        <f t="shared" si="13"/>
        <v>102</v>
      </c>
      <c r="B119" s="24">
        <f t="shared" si="9"/>
        <v>33695</v>
      </c>
      <c r="C119" s="29">
        <f t="shared" si="14"/>
        <v>72375.60687519997</v>
      </c>
      <c r="D119" s="29">
        <f t="shared" si="17"/>
        <v>833.39314887825674</v>
      </c>
      <c r="E119" s="30">
        <f t="shared" si="10"/>
        <v>0</v>
      </c>
      <c r="F119" s="29">
        <f t="shared" si="11"/>
        <v>833.39314887825674</v>
      </c>
      <c r="G119" s="29">
        <f t="shared" si="15"/>
        <v>51.555655608909092</v>
      </c>
      <c r="H119" s="29">
        <f t="shared" si="16"/>
        <v>781.83749326934765</v>
      </c>
      <c r="I119" s="29">
        <f t="shared" si="12"/>
        <v>72324.051219591056</v>
      </c>
      <c r="J119" s="29">
        <f>SUM($H$18:$H119)</f>
        <v>81794.312405173245</v>
      </c>
    </row>
    <row r="120" spans="1:10" x14ac:dyDescent="0.25">
      <c r="A120" s="23">
        <f t="shared" si="13"/>
        <v>103</v>
      </c>
      <c r="B120" s="24">
        <f t="shared" si="9"/>
        <v>33725</v>
      </c>
      <c r="C120" s="29">
        <f t="shared" si="14"/>
        <v>72324.051219591056</v>
      </c>
      <c r="D120" s="29">
        <f t="shared" si="17"/>
        <v>833.39314887825674</v>
      </c>
      <c r="E120" s="30">
        <f t="shared" si="10"/>
        <v>0</v>
      </c>
      <c r="F120" s="29">
        <f t="shared" si="11"/>
        <v>833.39314887825674</v>
      </c>
      <c r="G120" s="29">
        <f t="shared" si="15"/>
        <v>52.112585578624362</v>
      </c>
      <c r="H120" s="29">
        <f t="shared" si="16"/>
        <v>781.28056329963238</v>
      </c>
      <c r="I120" s="29">
        <f t="shared" si="12"/>
        <v>72271.938634012433</v>
      </c>
      <c r="J120" s="29">
        <f>SUM($H$18:$H120)</f>
        <v>82575.592968472876</v>
      </c>
    </row>
    <row r="121" spans="1:10" x14ac:dyDescent="0.25">
      <c r="A121" s="23">
        <f t="shared" si="13"/>
        <v>104</v>
      </c>
      <c r="B121" s="24">
        <f t="shared" si="9"/>
        <v>33756</v>
      </c>
      <c r="C121" s="29">
        <f t="shared" si="14"/>
        <v>72271.938634012433</v>
      </c>
      <c r="D121" s="29">
        <f t="shared" si="17"/>
        <v>833.39314887825674</v>
      </c>
      <c r="E121" s="30">
        <f t="shared" si="10"/>
        <v>0</v>
      </c>
      <c r="F121" s="29">
        <f t="shared" si="11"/>
        <v>833.39314887825674</v>
      </c>
      <c r="G121" s="29">
        <f t="shared" si="15"/>
        <v>52.675531784337522</v>
      </c>
      <c r="H121" s="29">
        <f t="shared" si="16"/>
        <v>780.71761709391922</v>
      </c>
      <c r="I121" s="29">
        <f t="shared" si="12"/>
        <v>72219.263102228098</v>
      </c>
      <c r="J121" s="29">
        <f>SUM($H$18:$H121)</f>
        <v>83356.310585566796</v>
      </c>
    </row>
    <row r="122" spans="1:10" x14ac:dyDescent="0.25">
      <c r="A122" s="23">
        <f t="shared" si="13"/>
        <v>105</v>
      </c>
      <c r="B122" s="24">
        <f t="shared" si="9"/>
        <v>33786</v>
      </c>
      <c r="C122" s="29">
        <f t="shared" si="14"/>
        <v>72219.263102228098</v>
      </c>
      <c r="D122" s="29">
        <f t="shared" si="17"/>
        <v>833.39314887825674</v>
      </c>
      <c r="E122" s="30">
        <f t="shared" si="10"/>
        <v>0</v>
      </c>
      <c r="F122" s="29">
        <f t="shared" si="11"/>
        <v>833.39314887825674</v>
      </c>
      <c r="G122" s="29">
        <f t="shared" si="15"/>
        <v>53.244559216437665</v>
      </c>
      <c r="H122" s="29">
        <f t="shared" si="16"/>
        <v>780.14858966181907</v>
      </c>
      <c r="I122" s="29">
        <f t="shared" si="12"/>
        <v>72166.018543011654</v>
      </c>
      <c r="J122" s="29">
        <f>SUM($H$18:$H122)</f>
        <v>84136.459175228621</v>
      </c>
    </row>
    <row r="123" spans="1:10" x14ac:dyDescent="0.25">
      <c r="A123" s="23">
        <f t="shared" si="13"/>
        <v>106</v>
      </c>
      <c r="B123" s="24">
        <f t="shared" si="9"/>
        <v>33817</v>
      </c>
      <c r="C123" s="29">
        <f t="shared" si="14"/>
        <v>72166.018543011654</v>
      </c>
      <c r="D123" s="29">
        <f t="shared" si="17"/>
        <v>833.39314887825674</v>
      </c>
      <c r="E123" s="30">
        <f t="shared" si="10"/>
        <v>0</v>
      </c>
      <c r="F123" s="29">
        <f t="shared" si="11"/>
        <v>833.39314887825674</v>
      </c>
      <c r="G123" s="29">
        <f t="shared" si="15"/>
        <v>53.819733567373419</v>
      </c>
      <c r="H123" s="29">
        <f t="shared" si="16"/>
        <v>779.57341531088332</v>
      </c>
      <c r="I123" s="29">
        <f t="shared" si="12"/>
        <v>72112.198809444279</v>
      </c>
      <c r="J123" s="29">
        <f>SUM($H$18:$H123)</f>
        <v>84916.0325905395</v>
      </c>
    </row>
    <row r="124" spans="1:10" x14ac:dyDescent="0.25">
      <c r="A124" s="23">
        <f t="shared" si="13"/>
        <v>107</v>
      </c>
      <c r="B124" s="24">
        <f t="shared" si="9"/>
        <v>33848</v>
      </c>
      <c r="C124" s="29">
        <f t="shared" si="14"/>
        <v>72112.198809444279</v>
      </c>
      <c r="D124" s="29">
        <f t="shared" si="17"/>
        <v>833.39314887825674</v>
      </c>
      <c r="E124" s="30">
        <f t="shared" si="10"/>
        <v>0</v>
      </c>
      <c r="F124" s="29">
        <f t="shared" si="11"/>
        <v>833.39314887825674</v>
      </c>
      <c r="G124" s="29">
        <f t="shared" si="15"/>
        <v>54.401121239234953</v>
      </c>
      <c r="H124" s="29">
        <f t="shared" si="16"/>
        <v>778.99202763902179</v>
      </c>
      <c r="I124" s="29">
        <f t="shared" si="12"/>
        <v>72057.797688205043</v>
      </c>
      <c r="J124" s="29">
        <f>SUM($H$18:$H124)</f>
        <v>85695.024618178519</v>
      </c>
    </row>
    <row r="125" spans="1:10" x14ac:dyDescent="0.25">
      <c r="A125" s="23">
        <f t="shared" si="13"/>
        <v>108</v>
      </c>
      <c r="B125" s="24">
        <f t="shared" si="9"/>
        <v>33878</v>
      </c>
      <c r="C125" s="29">
        <f t="shared" si="14"/>
        <v>72057.797688205043</v>
      </c>
      <c r="D125" s="29">
        <f t="shared" si="17"/>
        <v>833.39314887825674</v>
      </c>
      <c r="E125" s="30">
        <f t="shared" si="10"/>
        <v>0</v>
      </c>
      <c r="F125" s="29">
        <f t="shared" si="11"/>
        <v>833.39314887825674</v>
      </c>
      <c r="G125" s="29">
        <f t="shared" si="15"/>
        <v>54.988789351421815</v>
      </c>
      <c r="H125" s="29">
        <f t="shared" si="16"/>
        <v>778.40435952683492</v>
      </c>
      <c r="I125" s="29">
        <f t="shared" si="12"/>
        <v>72002.808898853618</v>
      </c>
      <c r="J125" s="29">
        <f>SUM($H$18:$H125)</f>
        <v>86473.428977705349</v>
      </c>
    </row>
    <row r="126" spans="1:10" x14ac:dyDescent="0.25">
      <c r="A126" s="23">
        <f t="shared" si="13"/>
        <v>109</v>
      </c>
      <c r="B126" s="24">
        <f t="shared" si="9"/>
        <v>33909</v>
      </c>
      <c r="C126" s="29">
        <f t="shared" si="14"/>
        <v>72002.808898853618</v>
      </c>
      <c r="D126" s="29">
        <f t="shared" si="17"/>
        <v>833.39314887825674</v>
      </c>
      <c r="E126" s="30">
        <f t="shared" si="10"/>
        <v>0</v>
      </c>
      <c r="F126" s="29">
        <f t="shared" si="11"/>
        <v>833.39314887825674</v>
      </c>
      <c r="G126" s="29">
        <f t="shared" si="15"/>
        <v>55.582805748390456</v>
      </c>
      <c r="H126" s="29">
        <f t="shared" si="16"/>
        <v>777.81034312986628</v>
      </c>
      <c r="I126" s="29">
        <f t="shared" si="12"/>
        <v>71947.22609310523</v>
      </c>
      <c r="J126" s="29">
        <f>SUM($H$18:$H126)</f>
        <v>87251.239320835215</v>
      </c>
    </row>
    <row r="127" spans="1:10" x14ac:dyDescent="0.25">
      <c r="A127" s="23">
        <f t="shared" si="13"/>
        <v>110</v>
      </c>
      <c r="B127" s="24">
        <f t="shared" si="9"/>
        <v>33939</v>
      </c>
      <c r="C127" s="29">
        <f t="shared" si="14"/>
        <v>71947.22609310523</v>
      </c>
      <c r="D127" s="29">
        <f t="shared" si="17"/>
        <v>833.39314887825674</v>
      </c>
      <c r="E127" s="30">
        <f t="shared" si="10"/>
        <v>0</v>
      </c>
      <c r="F127" s="29">
        <f t="shared" si="11"/>
        <v>833.39314887825674</v>
      </c>
      <c r="G127" s="29">
        <f t="shared" si="15"/>
        <v>56.1832390074876</v>
      </c>
      <c r="H127" s="29">
        <f t="shared" si="16"/>
        <v>777.20990987076914</v>
      </c>
      <c r="I127" s="29">
        <f t="shared" si="12"/>
        <v>71891.042854097745</v>
      </c>
      <c r="J127" s="29">
        <f>SUM($H$18:$H127)</f>
        <v>88028.449230705985</v>
      </c>
    </row>
    <row r="128" spans="1:10" x14ac:dyDescent="0.25">
      <c r="A128" s="23">
        <f t="shared" si="13"/>
        <v>111</v>
      </c>
      <c r="B128" s="24">
        <f t="shared" si="9"/>
        <v>33970</v>
      </c>
      <c r="C128" s="29">
        <f t="shared" si="14"/>
        <v>71891.042854097745</v>
      </c>
      <c r="D128" s="29">
        <f t="shared" si="17"/>
        <v>833.39314887825674</v>
      </c>
      <c r="E128" s="30">
        <f t="shared" si="10"/>
        <v>0</v>
      </c>
      <c r="F128" s="29">
        <f t="shared" si="11"/>
        <v>833.39314887825674</v>
      </c>
      <c r="G128" s="29">
        <f t="shared" si="15"/>
        <v>56.790158446865917</v>
      </c>
      <c r="H128" s="29">
        <f t="shared" si="16"/>
        <v>776.60299043139082</v>
      </c>
      <c r="I128" s="29">
        <f t="shared" si="12"/>
        <v>71834.252695650881</v>
      </c>
      <c r="J128" s="29">
        <f>SUM($H$18:$H128)</f>
        <v>88805.052221137375</v>
      </c>
    </row>
    <row r="129" spans="1:10" x14ac:dyDescent="0.25">
      <c r="A129" s="23">
        <f t="shared" si="13"/>
        <v>112</v>
      </c>
      <c r="B129" s="24">
        <f t="shared" si="9"/>
        <v>34001</v>
      </c>
      <c r="C129" s="29">
        <f t="shared" si="14"/>
        <v>71834.252695650881</v>
      </c>
      <c r="D129" s="29">
        <f t="shared" si="17"/>
        <v>833.39314887825674</v>
      </c>
      <c r="E129" s="30">
        <f t="shared" si="10"/>
        <v>0</v>
      </c>
      <c r="F129" s="29">
        <f t="shared" si="11"/>
        <v>833.39314887825674</v>
      </c>
      <c r="G129" s="29">
        <f t="shared" si="15"/>
        <v>57.40363413348814</v>
      </c>
      <c r="H129" s="29">
        <f t="shared" si="16"/>
        <v>775.9895147447686</v>
      </c>
      <c r="I129" s="29">
        <f t="shared" si="12"/>
        <v>71776.849061517394</v>
      </c>
      <c r="J129" s="29">
        <f>SUM($H$18:$H129)</f>
        <v>89581.041735882143</v>
      </c>
    </row>
    <row r="130" spans="1:10" x14ac:dyDescent="0.25">
      <c r="A130" s="23">
        <f t="shared" si="13"/>
        <v>113</v>
      </c>
      <c r="B130" s="24">
        <f t="shared" si="9"/>
        <v>34029</v>
      </c>
      <c r="C130" s="29">
        <f t="shared" si="14"/>
        <v>71776.849061517394</v>
      </c>
      <c r="D130" s="29">
        <f t="shared" si="17"/>
        <v>833.39314887825674</v>
      </c>
      <c r="E130" s="30">
        <f t="shared" si="10"/>
        <v>0</v>
      </c>
      <c r="F130" s="29">
        <f t="shared" si="11"/>
        <v>833.39314887825674</v>
      </c>
      <c r="G130" s="29">
        <f t="shared" si="15"/>
        <v>58.023736891215094</v>
      </c>
      <c r="H130" s="29">
        <f t="shared" si="16"/>
        <v>775.36941198704164</v>
      </c>
      <c r="I130" s="29">
        <f t="shared" si="12"/>
        <v>71718.825324626174</v>
      </c>
      <c r="J130" s="29">
        <f>SUM($H$18:$H130)</f>
        <v>90356.411147869192</v>
      </c>
    </row>
    <row r="131" spans="1:10" x14ac:dyDescent="0.25">
      <c r="A131" s="23">
        <f t="shared" si="13"/>
        <v>114</v>
      </c>
      <c r="B131" s="24">
        <f t="shared" si="9"/>
        <v>34060</v>
      </c>
      <c r="C131" s="29">
        <f t="shared" si="14"/>
        <v>71718.825324626174</v>
      </c>
      <c r="D131" s="29">
        <f t="shared" si="17"/>
        <v>833.39314887825674</v>
      </c>
      <c r="E131" s="30">
        <f t="shared" si="10"/>
        <v>0</v>
      </c>
      <c r="F131" s="29">
        <f t="shared" si="11"/>
        <v>833.39314887825674</v>
      </c>
      <c r="G131" s="29">
        <f t="shared" si="15"/>
        <v>58.650538308982505</v>
      </c>
      <c r="H131" s="29">
        <f t="shared" si="16"/>
        <v>774.74261056927423</v>
      </c>
      <c r="I131" s="29">
        <f t="shared" si="12"/>
        <v>71660.174786317191</v>
      </c>
      <c r="J131" s="29">
        <f>SUM($H$18:$H131)</f>
        <v>91131.153758438464</v>
      </c>
    </row>
    <row r="132" spans="1:10" x14ac:dyDescent="0.25">
      <c r="A132" s="23">
        <f t="shared" si="13"/>
        <v>115</v>
      </c>
      <c r="B132" s="24">
        <f t="shared" si="9"/>
        <v>34090</v>
      </c>
      <c r="C132" s="29">
        <f t="shared" si="14"/>
        <v>71660.174786317191</v>
      </c>
      <c r="D132" s="29">
        <f t="shared" si="17"/>
        <v>833.39314887825674</v>
      </c>
      <c r="E132" s="30">
        <f t="shared" si="10"/>
        <v>0</v>
      </c>
      <c r="F132" s="29">
        <f t="shared" si="11"/>
        <v>833.39314887825674</v>
      </c>
      <c r="G132" s="29">
        <f t="shared" si="15"/>
        <v>59.284110749065235</v>
      </c>
      <c r="H132" s="29">
        <f t="shared" si="16"/>
        <v>774.1090381291915</v>
      </c>
      <c r="I132" s="29">
        <f t="shared" si="12"/>
        <v>71600.890675568124</v>
      </c>
      <c r="J132" s="29">
        <f>SUM($H$18:$H132)</f>
        <v>91905.262796567651</v>
      </c>
    </row>
    <row r="133" spans="1:10" x14ac:dyDescent="0.25">
      <c r="A133" s="23">
        <f t="shared" si="13"/>
        <v>116</v>
      </c>
      <c r="B133" s="24">
        <f t="shared" si="9"/>
        <v>34121</v>
      </c>
      <c r="C133" s="29">
        <f t="shared" si="14"/>
        <v>71600.890675568124</v>
      </c>
      <c r="D133" s="29">
        <f t="shared" si="17"/>
        <v>833.39314887825674</v>
      </c>
      <c r="E133" s="30">
        <f t="shared" si="10"/>
        <v>0</v>
      </c>
      <c r="F133" s="29">
        <f t="shared" si="11"/>
        <v>833.39314887825674</v>
      </c>
      <c r="G133" s="29">
        <f t="shared" si="15"/>
        <v>59.924527355432019</v>
      </c>
      <c r="H133" s="29">
        <f t="shared" si="16"/>
        <v>773.46862152282472</v>
      </c>
      <c r="I133" s="29">
        <f t="shared" si="12"/>
        <v>71540.966148212698</v>
      </c>
      <c r="J133" s="29">
        <f>SUM($H$18:$H133)</f>
        <v>92678.73141809048</v>
      </c>
    </row>
    <row r="134" spans="1:10" x14ac:dyDescent="0.25">
      <c r="A134" s="23">
        <f t="shared" si="13"/>
        <v>117</v>
      </c>
      <c r="B134" s="24">
        <f t="shared" si="9"/>
        <v>34151</v>
      </c>
      <c r="C134" s="29">
        <f t="shared" si="14"/>
        <v>71540.966148212698</v>
      </c>
      <c r="D134" s="29">
        <f t="shared" si="17"/>
        <v>833.39314887825674</v>
      </c>
      <c r="E134" s="30">
        <f t="shared" si="10"/>
        <v>0</v>
      </c>
      <c r="F134" s="29">
        <f t="shared" si="11"/>
        <v>833.39314887825674</v>
      </c>
      <c r="G134" s="29">
        <f t="shared" si="15"/>
        <v>60.571862062189098</v>
      </c>
      <c r="H134" s="29">
        <f t="shared" si="16"/>
        <v>772.82128681606764</v>
      </c>
      <c r="I134" s="29">
        <f t="shared" si="12"/>
        <v>71480.394286150506</v>
      </c>
      <c r="J134" s="29">
        <f>SUM($H$18:$H134)</f>
        <v>93451.552704906542</v>
      </c>
    </row>
    <row r="135" spans="1:10" x14ac:dyDescent="0.25">
      <c r="A135" s="23">
        <f t="shared" si="13"/>
        <v>118</v>
      </c>
      <c r="B135" s="24">
        <f t="shared" si="9"/>
        <v>34182</v>
      </c>
      <c r="C135" s="29">
        <f t="shared" si="14"/>
        <v>71480.394286150506</v>
      </c>
      <c r="D135" s="29">
        <f t="shared" si="17"/>
        <v>833.39314887825674</v>
      </c>
      <c r="E135" s="30">
        <f t="shared" si="10"/>
        <v>0</v>
      </c>
      <c r="F135" s="29">
        <f t="shared" si="11"/>
        <v>833.39314887825674</v>
      </c>
      <c r="G135" s="29">
        <f t="shared" si="15"/>
        <v>61.226189602115937</v>
      </c>
      <c r="H135" s="29">
        <f t="shared" si="16"/>
        <v>772.1669592761408</v>
      </c>
      <c r="I135" s="29">
        <f t="shared" si="12"/>
        <v>71419.168096548383</v>
      </c>
      <c r="J135" s="29">
        <f>SUM($H$18:$H135)</f>
        <v>94223.719664182689</v>
      </c>
    </row>
    <row r="136" spans="1:10" x14ac:dyDescent="0.25">
      <c r="A136" s="23">
        <f t="shared" si="13"/>
        <v>119</v>
      </c>
      <c r="B136" s="24">
        <f t="shared" si="9"/>
        <v>34213</v>
      </c>
      <c r="C136" s="29">
        <f t="shared" si="14"/>
        <v>71419.168096548383</v>
      </c>
      <c r="D136" s="29">
        <f t="shared" si="17"/>
        <v>833.39314887825674</v>
      </c>
      <c r="E136" s="30">
        <f t="shared" si="10"/>
        <v>0</v>
      </c>
      <c r="F136" s="29">
        <f t="shared" si="11"/>
        <v>833.39314887825674</v>
      </c>
      <c r="G136" s="29">
        <f t="shared" si="15"/>
        <v>61.887585515292812</v>
      </c>
      <c r="H136" s="29">
        <f t="shared" si="16"/>
        <v>771.50556336296393</v>
      </c>
      <c r="I136" s="29">
        <f t="shared" si="12"/>
        <v>71357.280511033096</v>
      </c>
      <c r="J136" s="29">
        <f>SUM($H$18:$H136)</f>
        <v>94995.225227545656</v>
      </c>
    </row>
    <row r="137" spans="1:10" x14ac:dyDescent="0.25">
      <c r="A137" s="23">
        <f t="shared" si="13"/>
        <v>120</v>
      </c>
      <c r="B137" s="24">
        <f t="shared" si="9"/>
        <v>34243</v>
      </c>
      <c r="C137" s="29">
        <f t="shared" si="14"/>
        <v>71357.280511033096</v>
      </c>
      <c r="D137" s="29">
        <f t="shared" si="17"/>
        <v>833.39314887825674</v>
      </c>
      <c r="E137" s="30">
        <f t="shared" si="10"/>
        <v>0</v>
      </c>
      <c r="F137" s="29">
        <f t="shared" si="11"/>
        <v>833.39314887825674</v>
      </c>
      <c r="G137" s="29">
        <f t="shared" si="15"/>
        <v>62.556126157821723</v>
      </c>
      <c r="H137" s="29">
        <f t="shared" si="16"/>
        <v>770.83702272043502</v>
      </c>
      <c r="I137" s="29">
        <f t="shared" si="12"/>
        <v>71294.72438487527</v>
      </c>
      <c r="J137" s="29">
        <f>SUM($H$18:$H137)</f>
        <v>95766.062250266084</v>
      </c>
    </row>
    <row r="138" spans="1:10" x14ac:dyDescent="0.25">
      <c r="A138" s="23">
        <f t="shared" si="13"/>
        <v>121</v>
      </c>
      <c r="B138" s="24">
        <f t="shared" si="9"/>
        <v>34274</v>
      </c>
      <c r="C138" s="29">
        <f t="shared" si="14"/>
        <v>71294.72438487527</v>
      </c>
      <c r="D138" s="29">
        <f t="shared" si="17"/>
        <v>833.39314887825674</v>
      </c>
      <c r="E138" s="30">
        <f t="shared" si="10"/>
        <v>0</v>
      </c>
      <c r="F138" s="29">
        <f t="shared" si="11"/>
        <v>833.39314887825674</v>
      </c>
      <c r="G138" s="29">
        <f t="shared" si="15"/>
        <v>63.23188871064167</v>
      </c>
      <c r="H138" s="29">
        <f t="shared" si="16"/>
        <v>770.16126016761507</v>
      </c>
      <c r="I138" s="29">
        <f t="shared" si="12"/>
        <v>71231.492496164632</v>
      </c>
      <c r="J138" s="29">
        <f>SUM($H$18:$H138)</f>
        <v>96536.223510433701</v>
      </c>
    </row>
    <row r="139" spans="1:10" x14ac:dyDescent="0.25">
      <c r="A139" s="23">
        <f t="shared" si="13"/>
        <v>122</v>
      </c>
      <c r="B139" s="24">
        <f t="shared" si="9"/>
        <v>34304</v>
      </c>
      <c r="C139" s="29">
        <f t="shared" si="14"/>
        <v>71231.492496164632</v>
      </c>
      <c r="D139" s="29">
        <f t="shared" si="17"/>
        <v>833.39314887825674</v>
      </c>
      <c r="E139" s="30">
        <f t="shared" si="10"/>
        <v>0</v>
      </c>
      <c r="F139" s="29">
        <f t="shared" si="11"/>
        <v>833.39314887825674</v>
      </c>
      <c r="G139" s="29">
        <f t="shared" si="15"/>
        <v>63.914951188438295</v>
      </c>
      <c r="H139" s="29">
        <f t="shared" si="16"/>
        <v>769.47819768981844</v>
      </c>
      <c r="I139" s="29">
        <f t="shared" si="12"/>
        <v>71167.5775449762</v>
      </c>
      <c r="J139" s="29">
        <f>SUM($H$18:$H139)</f>
        <v>97305.701708123524</v>
      </c>
    </row>
    <row r="140" spans="1:10" x14ac:dyDescent="0.25">
      <c r="A140" s="23">
        <f t="shared" si="13"/>
        <v>123</v>
      </c>
      <c r="B140" s="24">
        <f t="shared" si="9"/>
        <v>34335</v>
      </c>
      <c r="C140" s="29">
        <f t="shared" si="14"/>
        <v>71167.5775449762</v>
      </c>
      <c r="D140" s="29">
        <f t="shared" si="17"/>
        <v>833.39314887825674</v>
      </c>
      <c r="E140" s="30">
        <f t="shared" si="10"/>
        <v>0</v>
      </c>
      <c r="F140" s="29">
        <f t="shared" si="11"/>
        <v>833.39314887825674</v>
      </c>
      <c r="G140" s="29">
        <f t="shared" si="15"/>
        <v>64.605392448651287</v>
      </c>
      <c r="H140" s="29">
        <f t="shared" si="16"/>
        <v>768.78775642960545</v>
      </c>
      <c r="I140" s="29">
        <f t="shared" si="12"/>
        <v>71102.972152527553</v>
      </c>
      <c r="J140" s="29">
        <f>SUM($H$18:$H140)</f>
        <v>98074.489464553131</v>
      </c>
    </row>
    <row r="141" spans="1:10" x14ac:dyDescent="0.25">
      <c r="A141" s="23">
        <f t="shared" si="13"/>
        <v>124</v>
      </c>
      <c r="B141" s="24">
        <f t="shared" si="9"/>
        <v>34366</v>
      </c>
      <c r="C141" s="29">
        <f t="shared" si="14"/>
        <v>71102.972152527553</v>
      </c>
      <c r="D141" s="29">
        <f t="shared" si="17"/>
        <v>833.39314887825674</v>
      </c>
      <c r="E141" s="30">
        <f t="shared" si="10"/>
        <v>0</v>
      </c>
      <c r="F141" s="29">
        <f t="shared" si="11"/>
        <v>833.39314887825674</v>
      </c>
      <c r="G141" s="29">
        <f t="shared" si="15"/>
        <v>65.303292200577971</v>
      </c>
      <c r="H141" s="29">
        <f t="shared" si="16"/>
        <v>768.08985667767877</v>
      </c>
      <c r="I141" s="29">
        <f t="shared" si="12"/>
        <v>71037.668860326972</v>
      </c>
      <c r="J141" s="29">
        <f>SUM($H$18:$H141)</f>
        <v>98842.579321230805</v>
      </c>
    </row>
    <row r="142" spans="1:10" x14ac:dyDescent="0.25">
      <c r="A142" s="23">
        <f t="shared" si="13"/>
        <v>125</v>
      </c>
      <c r="B142" s="24">
        <f t="shared" si="9"/>
        <v>34394</v>
      </c>
      <c r="C142" s="29">
        <f t="shared" si="14"/>
        <v>71037.668860326972</v>
      </c>
      <c r="D142" s="29">
        <f t="shared" si="17"/>
        <v>833.39314887825674</v>
      </c>
      <c r="E142" s="30">
        <f t="shared" si="10"/>
        <v>0</v>
      </c>
      <c r="F142" s="29">
        <f t="shared" si="11"/>
        <v>833.39314887825674</v>
      </c>
      <c r="G142" s="29">
        <f t="shared" si="15"/>
        <v>66.00873101457455</v>
      </c>
      <c r="H142" s="29">
        <f t="shared" si="16"/>
        <v>767.38441786368219</v>
      </c>
      <c r="I142" s="29">
        <f t="shared" si="12"/>
        <v>70971.660129312397</v>
      </c>
      <c r="J142" s="29">
        <f>SUM($H$18:$H142)</f>
        <v>99609.963739094484</v>
      </c>
    </row>
    <row r="143" spans="1:10" x14ac:dyDescent="0.25">
      <c r="A143" s="23">
        <f t="shared" si="13"/>
        <v>126</v>
      </c>
      <c r="B143" s="24">
        <f t="shared" si="9"/>
        <v>34425</v>
      </c>
      <c r="C143" s="29">
        <f t="shared" si="14"/>
        <v>70971.660129312397</v>
      </c>
      <c r="D143" s="29">
        <f t="shared" si="17"/>
        <v>833.39314887825674</v>
      </c>
      <c r="E143" s="30">
        <f t="shared" si="10"/>
        <v>0</v>
      </c>
      <c r="F143" s="29">
        <f t="shared" si="11"/>
        <v>833.39314887825674</v>
      </c>
      <c r="G143" s="29">
        <f t="shared" si="15"/>
        <v>66.721790331359671</v>
      </c>
      <c r="H143" s="29">
        <f t="shared" si="16"/>
        <v>766.67135854689707</v>
      </c>
      <c r="I143" s="29">
        <f t="shared" si="12"/>
        <v>70904.938338981039</v>
      </c>
      <c r="J143" s="29">
        <f>SUM($H$18:$H143)</f>
        <v>100376.63509764138</v>
      </c>
    </row>
    <row r="144" spans="1:10" x14ac:dyDescent="0.25">
      <c r="A144" s="23">
        <f t="shared" si="13"/>
        <v>127</v>
      </c>
      <c r="B144" s="24">
        <f t="shared" si="9"/>
        <v>34455</v>
      </c>
      <c r="C144" s="29">
        <f t="shared" si="14"/>
        <v>70904.938338981039</v>
      </c>
      <c r="D144" s="29">
        <f t="shared" si="17"/>
        <v>833.39314887825674</v>
      </c>
      <c r="E144" s="30">
        <f t="shared" si="10"/>
        <v>0</v>
      </c>
      <c r="F144" s="29">
        <f t="shared" si="11"/>
        <v>833.39314887825674</v>
      </c>
      <c r="G144" s="29">
        <f t="shared" si="15"/>
        <v>67.44255247141416</v>
      </c>
      <c r="H144" s="29">
        <f t="shared" si="16"/>
        <v>765.95059640684258</v>
      </c>
      <c r="I144" s="29">
        <f t="shared" si="12"/>
        <v>70837.495786509622</v>
      </c>
      <c r="J144" s="29">
        <f>SUM($H$18:$H144)</f>
        <v>101142.58569404822</v>
      </c>
    </row>
    <row r="145" spans="1:10" x14ac:dyDescent="0.25">
      <c r="A145" s="23">
        <f t="shared" si="13"/>
        <v>128</v>
      </c>
      <c r="B145" s="24">
        <f t="shared" si="9"/>
        <v>34486</v>
      </c>
      <c r="C145" s="29">
        <f t="shared" si="14"/>
        <v>70837.495786509622</v>
      </c>
      <c r="D145" s="29">
        <f t="shared" si="17"/>
        <v>833.39314887825674</v>
      </c>
      <c r="E145" s="30">
        <f t="shared" si="10"/>
        <v>0</v>
      </c>
      <c r="F145" s="29">
        <f t="shared" si="11"/>
        <v>833.39314887825674</v>
      </c>
      <c r="G145" s="29">
        <f t="shared" si="15"/>
        <v>68.171100644486501</v>
      </c>
      <c r="H145" s="29">
        <f t="shared" si="16"/>
        <v>765.22204823377024</v>
      </c>
      <c r="I145" s="29">
        <f t="shared" si="12"/>
        <v>70769.32468586514</v>
      </c>
      <c r="J145" s="29">
        <f>SUM($H$18:$H145)</f>
        <v>101907.80774228199</v>
      </c>
    </row>
    <row r="146" spans="1:10" x14ac:dyDescent="0.25">
      <c r="A146" s="23">
        <f t="shared" si="13"/>
        <v>129</v>
      </c>
      <c r="B146" s="24">
        <f t="shared" ref="B146:B209" si="18">IF(Pay_Num&lt;&gt;"",DATE(YEAR(Loan_Start),MONTH(Loan_Start)+(Pay_Num)*12/Num_Pmt_Per_Year,DAY(Loan_Start)),"")</f>
        <v>34516</v>
      </c>
      <c r="C146" s="29">
        <f t="shared" si="14"/>
        <v>70769.32468586514</v>
      </c>
      <c r="D146" s="29">
        <f t="shared" si="17"/>
        <v>833.39314887825674</v>
      </c>
      <c r="E146" s="30">
        <f t="shared" ref="E146:E209" si="19">IF(AND(Pay_Num&lt;&gt;"",Sched_Pay+Scheduled_Extra_Payments&lt;Beg_Bal),Scheduled_Extra_Payments,IF(AND(Pay_Num&lt;&gt;"",Beg_Bal-Sched_Pay&gt;0),Beg_Bal-Sched_Pay,IF(Pay_Num&lt;&gt;"",0,"")))</f>
        <v>0</v>
      </c>
      <c r="F146" s="29">
        <f t="shared" ref="F146:F209" si="20">IF(AND(Pay_Num&lt;&gt;"",Sched_Pay+Extra_Pay&lt;Beg_Bal),Sched_Pay+Extra_Pay,IF(Pay_Num&lt;&gt;"",Beg_Bal,""))</f>
        <v>833.39314887825674</v>
      </c>
      <c r="G146" s="29">
        <f t="shared" si="15"/>
        <v>68.907518959198569</v>
      </c>
      <c r="H146" s="29">
        <f t="shared" si="16"/>
        <v>764.48562991905817</v>
      </c>
      <c r="I146" s="29">
        <f t="shared" ref="I146:I209" si="21">IF(AND(Pay_Num&lt;&gt;"",Sched_Pay+Extra_Pay&lt;Beg_Bal),Beg_Bal-Princ,IF(Pay_Num&lt;&gt;"",0,""))</f>
        <v>70700.417166905943</v>
      </c>
      <c r="J146" s="29">
        <f>SUM($H$18:$H146)</f>
        <v>102672.29337220105</v>
      </c>
    </row>
    <row r="147" spans="1:10" x14ac:dyDescent="0.25">
      <c r="A147" s="23">
        <f t="shared" ref="A147:A210" si="22">IF(Values_Entered,A146+1,"")</f>
        <v>130</v>
      </c>
      <c r="B147" s="24">
        <f t="shared" si="18"/>
        <v>34547</v>
      </c>
      <c r="C147" s="29">
        <f t="shared" ref="C147:C210" si="23">IF(Pay_Num&lt;&gt;"",I146,"")</f>
        <v>70700.417166905943</v>
      </c>
      <c r="D147" s="29">
        <f t="shared" si="17"/>
        <v>833.39314887825674</v>
      </c>
      <c r="E147" s="30">
        <f t="shared" si="19"/>
        <v>0</v>
      </c>
      <c r="F147" s="29">
        <f t="shared" si="20"/>
        <v>833.39314887825674</v>
      </c>
      <c r="G147" s="29">
        <f t="shared" ref="G147:G210" si="24">IF(Pay_Num&lt;&gt;"",Total_Pay-Int,"")</f>
        <v>69.651892432755403</v>
      </c>
      <c r="H147" s="29">
        <f t="shared" ref="H147:H210" si="25">IF(Pay_Num&lt;&gt;"",Beg_Bal*Interest_Rate/Num_Pmt_Per_Year,"")</f>
        <v>763.74125644550134</v>
      </c>
      <c r="I147" s="29">
        <f t="shared" si="21"/>
        <v>70630.765274473189</v>
      </c>
      <c r="J147" s="29">
        <f>SUM($H$18:$H147)</f>
        <v>103436.03462864655</v>
      </c>
    </row>
    <row r="148" spans="1:10" x14ac:dyDescent="0.25">
      <c r="A148" s="23">
        <f t="shared" si="22"/>
        <v>131</v>
      </c>
      <c r="B148" s="24">
        <f t="shared" si="18"/>
        <v>34578</v>
      </c>
      <c r="C148" s="29">
        <f t="shared" si="23"/>
        <v>70630.765274473189</v>
      </c>
      <c r="D148" s="29">
        <f t="shared" ref="D148:D211" si="26">IF(Pay_Num&lt;&gt;"",Scheduled_Monthly_Payment,"")</f>
        <v>833.39314887825674</v>
      </c>
      <c r="E148" s="30">
        <f t="shared" si="19"/>
        <v>0</v>
      </c>
      <c r="F148" s="29">
        <f t="shared" si="20"/>
        <v>833.39314887825674</v>
      </c>
      <c r="G148" s="29">
        <f t="shared" si="24"/>
        <v>70.404307000760127</v>
      </c>
      <c r="H148" s="29">
        <f t="shared" si="25"/>
        <v>762.98884187749661</v>
      </c>
      <c r="I148" s="29">
        <f t="shared" si="21"/>
        <v>70560.360967472428</v>
      </c>
      <c r="J148" s="29">
        <f>SUM($H$18:$H148)</f>
        <v>104199.02347052404</v>
      </c>
    </row>
    <row r="149" spans="1:10" x14ac:dyDescent="0.25">
      <c r="A149" s="23">
        <f t="shared" si="22"/>
        <v>132</v>
      </c>
      <c r="B149" s="24">
        <f t="shared" si="18"/>
        <v>34608</v>
      </c>
      <c r="C149" s="29">
        <f t="shared" si="23"/>
        <v>70560.360967472428</v>
      </c>
      <c r="D149" s="29">
        <f t="shared" si="26"/>
        <v>833.39314887825674</v>
      </c>
      <c r="E149" s="30">
        <f t="shared" si="19"/>
        <v>0</v>
      </c>
      <c r="F149" s="29">
        <f t="shared" si="20"/>
        <v>833.39314887825674</v>
      </c>
      <c r="G149" s="29">
        <f t="shared" si="24"/>
        <v>71.164849527135857</v>
      </c>
      <c r="H149" s="29">
        <f t="shared" si="25"/>
        <v>762.22829935112088</v>
      </c>
      <c r="I149" s="29">
        <f t="shared" si="21"/>
        <v>70489.196117945292</v>
      </c>
      <c r="J149" s="29">
        <f>SUM($H$18:$H149)</f>
        <v>104961.25176987516</v>
      </c>
    </row>
    <row r="150" spans="1:10" x14ac:dyDescent="0.25">
      <c r="A150" s="23">
        <f t="shared" si="22"/>
        <v>133</v>
      </c>
      <c r="B150" s="24">
        <f t="shared" si="18"/>
        <v>34639</v>
      </c>
      <c r="C150" s="29">
        <f t="shared" si="23"/>
        <v>70489.196117945292</v>
      </c>
      <c r="D150" s="29">
        <f t="shared" si="26"/>
        <v>833.39314887825674</v>
      </c>
      <c r="E150" s="30">
        <f t="shared" si="19"/>
        <v>0</v>
      </c>
      <c r="F150" s="29">
        <f t="shared" si="20"/>
        <v>833.39314887825674</v>
      </c>
      <c r="G150" s="29">
        <f t="shared" si="24"/>
        <v>71.933607814152765</v>
      </c>
      <c r="H150" s="29">
        <f t="shared" si="25"/>
        <v>761.45954106410397</v>
      </c>
      <c r="I150" s="29">
        <f t="shared" si="21"/>
        <v>70417.262510131142</v>
      </c>
      <c r="J150" s="29">
        <f>SUM($H$18:$H150)</f>
        <v>105722.71131093927</v>
      </c>
    </row>
    <row r="151" spans="1:10" x14ac:dyDescent="0.25">
      <c r="A151" s="23">
        <f t="shared" si="22"/>
        <v>134</v>
      </c>
      <c r="B151" s="24">
        <f t="shared" si="18"/>
        <v>34669</v>
      </c>
      <c r="C151" s="29">
        <f t="shared" si="23"/>
        <v>70417.262510131142</v>
      </c>
      <c r="D151" s="29">
        <f t="shared" si="26"/>
        <v>833.39314887825674</v>
      </c>
      <c r="E151" s="30">
        <f t="shared" si="19"/>
        <v>0</v>
      </c>
      <c r="F151" s="29">
        <f t="shared" si="20"/>
        <v>833.39314887825674</v>
      </c>
      <c r="G151" s="29">
        <f t="shared" si="24"/>
        <v>72.710670612565082</v>
      </c>
      <c r="H151" s="29">
        <f t="shared" si="25"/>
        <v>760.68247826569166</v>
      </c>
      <c r="I151" s="29">
        <f t="shared" si="21"/>
        <v>70344.551839518579</v>
      </c>
      <c r="J151" s="29">
        <f>SUM($H$18:$H151)</f>
        <v>106483.39378920496</v>
      </c>
    </row>
    <row r="152" spans="1:10" x14ac:dyDescent="0.25">
      <c r="A152" s="23">
        <f t="shared" si="22"/>
        <v>135</v>
      </c>
      <c r="B152" s="24">
        <f t="shared" si="18"/>
        <v>34700</v>
      </c>
      <c r="C152" s="29">
        <f t="shared" si="23"/>
        <v>70344.551839518579</v>
      </c>
      <c r="D152" s="29">
        <f t="shared" si="26"/>
        <v>833.39314887825674</v>
      </c>
      <c r="E152" s="30">
        <f t="shared" si="19"/>
        <v>0</v>
      </c>
      <c r="F152" s="29">
        <f t="shared" si="20"/>
        <v>833.39314887825674</v>
      </c>
      <c r="G152" s="29">
        <f t="shared" si="24"/>
        <v>73.496127631857235</v>
      </c>
      <c r="H152" s="29">
        <f t="shared" si="25"/>
        <v>759.8970212463995</v>
      </c>
      <c r="I152" s="29">
        <f t="shared" si="21"/>
        <v>70271.055711886729</v>
      </c>
      <c r="J152" s="29">
        <f>SUM($H$18:$H152)</f>
        <v>107243.29081045136</v>
      </c>
    </row>
    <row r="153" spans="1:10" x14ac:dyDescent="0.25">
      <c r="A153" s="23">
        <f t="shared" si="22"/>
        <v>136</v>
      </c>
      <c r="B153" s="24">
        <f t="shared" si="18"/>
        <v>34731</v>
      </c>
      <c r="C153" s="29">
        <f t="shared" si="23"/>
        <v>70271.055711886729</v>
      </c>
      <c r="D153" s="29">
        <f t="shared" si="26"/>
        <v>833.39314887825674</v>
      </c>
      <c r="E153" s="30">
        <f t="shared" si="19"/>
        <v>0</v>
      </c>
      <c r="F153" s="29">
        <f t="shared" si="20"/>
        <v>833.39314887825674</v>
      </c>
      <c r="G153" s="29">
        <f t="shared" si="24"/>
        <v>74.290069550600379</v>
      </c>
      <c r="H153" s="29">
        <f t="shared" si="25"/>
        <v>759.10307932765636</v>
      </c>
      <c r="I153" s="29">
        <f t="shared" si="21"/>
        <v>70196.765642336133</v>
      </c>
      <c r="J153" s="29">
        <f>SUM($H$18:$H153)</f>
        <v>108002.39388977902</v>
      </c>
    </row>
    <row r="154" spans="1:10" x14ac:dyDescent="0.25">
      <c r="A154" s="23">
        <f t="shared" si="22"/>
        <v>137</v>
      </c>
      <c r="B154" s="24">
        <f t="shared" si="18"/>
        <v>34759</v>
      </c>
      <c r="C154" s="29">
        <f t="shared" si="23"/>
        <v>70196.765642336133</v>
      </c>
      <c r="D154" s="29">
        <f t="shared" si="26"/>
        <v>833.39314887825674</v>
      </c>
      <c r="E154" s="30">
        <f t="shared" si="19"/>
        <v>0</v>
      </c>
      <c r="F154" s="29">
        <f t="shared" si="20"/>
        <v>833.39314887825674</v>
      </c>
      <c r="G154" s="29">
        <f t="shared" si="24"/>
        <v>75.092588026920794</v>
      </c>
      <c r="H154" s="29">
        <f t="shared" si="25"/>
        <v>758.30056085133594</v>
      </c>
      <c r="I154" s="29">
        <f t="shared" si="21"/>
        <v>70121.673054309213</v>
      </c>
      <c r="J154" s="29">
        <f>SUM($H$18:$H154)</f>
        <v>108760.69445063036</v>
      </c>
    </row>
    <row r="155" spans="1:10" x14ac:dyDescent="0.25">
      <c r="A155" s="23">
        <f t="shared" si="22"/>
        <v>138</v>
      </c>
      <c r="B155" s="24">
        <f t="shared" si="18"/>
        <v>34790</v>
      </c>
      <c r="C155" s="29">
        <f t="shared" si="23"/>
        <v>70121.673054309213</v>
      </c>
      <c r="D155" s="29">
        <f t="shared" si="26"/>
        <v>833.39314887825674</v>
      </c>
      <c r="E155" s="30">
        <f t="shared" si="19"/>
        <v>0</v>
      </c>
      <c r="F155" s="29">
        <f t="shared" si="20"/>
        <v>833.39314887825674</v>
      </c>
      <c r="G155" s="29">
        <f t="shared" si="24"/>
        <v>75.903775709081401</v>
      </c>
      <c r="H155" s="29">
        <f t="shared" si="25"/>
        <v>757.48937316917534</v>
      </c>
      <c r="I155" s="29">
        <f t="shared" si="21"/>
        <v>70045.769278600128</v>
      </c>
      <c r="J155" s="29">
        <f>SUM($H$18:$H155)</f>
        <v>109518.18382379953</v>
      </c>
    </row>
    <row r="156" spans="1:10" x14ac:dyDescent="0.25">
      <c r="A156" s="23">
        <f t="shared" si="22"/>
        <v>139</v>
      </c>
      <c r="B156" s="24">
        <f t="shared" si="18"/>
        <v>34820</v>
      </c>
      <c r="C156" s="29">
        <f t="shared" si="23"/>
        <v>70045.769278600128</v>
      </c>
      <c r="D156" s="29">
        <f t="shared" si="26"/>
        <v>833.39314887825674</v>
      </c>
      <c r="E156" s="30">
        <f t="shared" si="19"/>
        <v>0</v>
      </c>
      <c r="F156" s="29">
        <f t="shared" si="20"/>
        <v>833.39314887825674</v>
      </c>
      <c r="G156" s="29">
        <f t="shared" si="24"/>
        <v>76.723726246178899</v>
      </c>
      <c r="H156" s="29">
        <f t="shared" si="25"/>
        <v>756.66942263207784</v>
      </c>
      <c r="I156" s="29">
        <f t="shared" si="21"/>
        <v>69969.045552353942</v>
      </c>
      <c r="J156" s="29">
        <f>SUM($H$18:$H156)</f>
        <v>110274.85324643161</v>
      </c>
    </row>
    <row r="157" spans="1:10" x14ac:dyDescent="0.25">
      <c r="A157" s="23">
        <f t="shared" si="22"/>
        <v>140</v>
      </c>
      <c r="B157" s="24">
        <f t="shared" si="18"/>
        <v>34851</v>
      </c>
      <c r="C157" s="29">
        <f t="shared" si="23"/>
        <v>69969.045552353942</v>
      </c>
      <c r="D157" s="29">
        <f t="shared" si="26"/>
        <v>833.39314887825674</v>
      </c>
      <c r="E157" s="30">
        <f t="shared" si="19"/>
        <v>0</v>
      </c>
      <c r="F157" s="29">
        <f t="shared" si="20"/>
        <v>833.39314887825674</v>
      </c>
      <c r="G157" s="29">
        <f t="shared" si="24"/>
        <v>77.552534298953333</v>
      </c>
      <c r="H157" s="29">
        <f t="shared" si="25"/>
        <v>755.84061457930341</v>
      </c>
      <c r="I157" s="29">
        <f t="shared" si="21"/>
        <v>69891.493018054985</v>
      </c>
      <c r="J157" s="29">
        <f>SUM($H$18:$H157)</f>
        <v>111030.69386101091</v>
      </c>
    </row>
    <row r="158" spans="1:10" x14ac:dyDescent="0.25">
      <c r="A158" s="23">
        <f t="shared" si="22"/>
        <v>141</v>
      </c>
      <c r="B158" s="24">
        <f t="shared" si="18"/>
        <v>34881</v>
      </c>
      <c r="C158" s="29">
        <f t="shared" si="23"/>
        <v>69891.493018054985</v>
      </c>
      <c r="D158" s="29">
        <f t="shared" si="26"/>
        <v>833.39314887825674</v>
      </c>
      <c r="E158" s="30">
        <f t="shared" si="19"/>
        <v>0</v>
      </c>
      <c r="F158" s="29">
        <f t="shared" si="20"/>
        <v>833.39314887825674</v>
      </c>
      <c r="G158" s="29">
        <f t="shared" si="24"/>
        <v>78.390295550717724</v>
      </c>
      <c r="H158" s="29">
        <f t="shared" si="25"/>
        <v>755.00285332753901</v>
      </c>
      <c r="I158" s="29">
        <f t="shared" si="21"/>
        <v>69813.102722504264</v>
      </c>
      <c r="J158" s="29">
        <f>SUM($H$18:$H158)</f>
        <v>111785.69671433844</v>
      </c>
    </row>
    <row r="159" spans="1:10" x14ac:dyDescent="0.25">
      <c r="A159" s="23">
        <f t="shared" si="22"/>
        <v>142</v>
      </c>
      <c r="B159" s="24">
        <f t="shared" si="18"/>
        <v>34912</v>
      </c>
      <c r="C159" s="29">
        <f t="shared" si="23"/>
        <v>69813.102722504264</v>
      </c>
      <c r="D159" s="29">
        <f t="shared" si="26"/>
        <v>833.39314887825674</v>
      </c>
      <c r="E159" s="30">
        <f t="shared" si="19"/>
        <v>0</v>
      </c>
      <c r="F159" s="29">
        <f t="shared" si="20"/>
        <v>833.39314887825674</v>
      </c>
      <c r="G159" s="29">
        <f t="shared" si="24"/>
        <v>79.237106718404448</v>
      </c>
      <c r="H159" s="29">
        <f t="shared" si="25"/>
        <v>754.15604215985229</v>
      </c>
      <c r="I159" s="29">
        <f t="shared" si="21"/>
        <v>69733.865615785864</v>
      </c>
      <c r="J159" s="29">
        <f>SUM($H$18:$H159)</f>
        <v>112539.85275649829</v>
      </c>
    </row>
    <row r="160" spans="1:10" x14ac:dyDescent="0.25">
      <c r="A160" s="23">
        <f t="shared" si="22"/>
        <v>143</v>
      </c>
      <c r="B160" s="24">
        <f t="shared" si="18"/>
        <v>34943</v>
      </c>
      <c r="C160" s="29">
        <f t="shared" si="23"/>
        <v>69733.865615785864</v>
      </c>
      <c r="D160" s="29">
        <f t="shared" si="26"/>
        <v>833.39314887825674</v>
      </c>
      <c r="E160" s="30">
        <f t="shared" si="19"/>
        <v>0</v>
      </c>
      <c r="F160" s="29">
        <f t="shared" si="20"/>
        <v>833.39314887825674</v>
      </c>
      <c r="G160" s="29">
        <f t="shared" si="24"/>
        <v>80.093065563730079</v>
      </c>
      <c r="H160" s="29">
        <f t="shared" si="25"/>
        <v>753.30008331452666</v>
      </c>
      <c r="I160" s="29">
        <f t="shared" si="21"/>
        <v>69653.772550222129</v>
      </c>
      <c r="J160" s="29">
        <f>SUM($H$18:$H160)</f>
        <v>113293.15283981281</v>
      </c>
    </row>
    <row r="161" spans="1:10" x14ac:dyDescent="0.25">
      <c r="A161" s="23">
        <f t="shared" si="22"/>
        <v>144</v>
      </c>
      <c r="B161" s="24">
        <f t="shared" si="18"/>
        <v>34973</v>
      </c>
      <c r="C161" s="29">
        <f t="shared" si="23"/>
        <v>69653.772550222129</v>
      </c>
      <c r="D161" s="29">
        <f t="shared" si="26"/>
        <v>833.39314887825674</v>
      </c>
      <c r="E161" s="30">
        <f t="shared" si="19"/>
        <v>0</v>
      </c>
      <c r="F161" s="29">
        <f t="shared" si="20"/>
        <v>833.39314887825674</v>
      </c>
      <c r="G161" s="29">
        <f t="shared" si="24"/>
        <v>80.958270904482106</v>
      </c>
      <c r="H161" s="29">
        <f t="shared" si="25"/>
        <v>752.43487797377463</v>
      </c>
      <c r="I161" s="29">
        <f t="shared" si="21"/>
        <v>69572.814279317652</v>
      </c>
      <c r="J161" s="29">
        <f>SUM($H$18:$H161)</f>
        <v>114045.58771778659</v>
      </c>
    </row>
    <row r="162" spans="1:10" x14ac:dyDescent="0.25">
      <c r="A162" s="23">
        <f t="shared" si="22"/>
        <v>145</v>
      </c>
      <c r="B162" s="24">
        <f t="shared" si="18"/>
        <v>35004</v>
      </c>
      <c r="C162" s="29">
        <f t="shared" si="23"/>
        <v>69572.814279317652</v>
      </c>
      <c r="D162" s="29">
        <f t="shared" si="26"/>
        <v>833.39314887825674</v>
      </c>
      <c r="E162" s="30">
        <f t="shared" si="19"/>
        <v>0</v>
      </c>
      <c r="F162" s="29">
        <f t="shared" si="20"/>
        <v>833.39314887825674</v>
      </c>
      <c r="G162" s="29">
        <f t="shared" si="24"/>
        <v>81.832822625927747</v>
      </c>
      <c r="H162" s="29">
        <f t="shared" si="25"/>
        <v>751.56032625232899</v>
      </c>
      <c r="I162" s="29">
        <f t="shared" si="21"/>
        <v>69490.981456691719</v>
      </c>
      <c r="J162" s="29">
        <f>SUM($H$18:$H162)</f>
        <v>114797.14804403891</v>
      </c>
    </row>
    <row r="163" spans="1:10" x14ac:dyDescent="0.25">
      <c r="A163" s="23">
        <f t="shared" si="22"/>
        <v>146</v>
      </c>
      <c r="B163" s="24">
        <f t="shared" si="18"/>
        <v>35034</v>
      </c>
      <c r="C163" s="29">
        <f t="shared" si="23"/>
        <v>69490.981456691719</v>
      </c>
      <c r="D163" s="29">
        <f t="shared" si="26"/>
        <v>833.39314887825674</v>
      </c>
      <c r="E163" s="30">
        <f t="shared" si="19"/>
        <v>0</v>
      </c>
      <c r="F163" s="29">
        <f t="shared" si="20"/>
        <v>833.39314887825674</v>
      </c>
      <c r="G163" s="29">
        <f t="shared" si="24"/>
        <v>82.716821692344524</v>
      </c>
      <c r="H163" s="29">
        <f t="shared" si="25"/>
        <v>750.67632718591221</v>
      </c>
      <c r="I163" s="29">
        <f t="shared" si="21"/>
        <v>69408.264634999374</v>
      </c>
      <c r="J163" s="29">
        <f>SUM($H$18:$H163)</f>
        <v>115547.82437122482</v>
      </c>
    </row>
    <row r="164" spans="1:10" x14ac:dyDescent="0.25">
      <c r="A164" s="23">
        <f t="shared" si="22"/>
        <v>147</v>
      </c>
      <c r="B164" s="24">
        <f t="shared" si="18"/>
        <v>35065</v>
      </c>
      <c r="C164" s="29">
        <f t="shared" si="23"/>
        <v>69408.264634999374</v>
      </c>
      <c r="D164" s="29">
        <f t="shared" si="26"/>
        <v>833.39314887825674</v>
      </c>
      <c r="E164" s="30">
        <f t="shared" si="19"/>
        <v>0</v>
      </c>
      <c r="F164" s="29">
        <f t="shared" si="20"/>
        <v>833.39314887825674</v>
      </c>
      <c r="G164" s="29">
        <f t="shared" si="24"/>
        <v>83.610370158676005</v>
      </c>
      <c r="H164" s="29">
        <f t="shared" si="25"/>
        <v>749.78277871958073</v>
      </c>
      <c r="I164" s="29">
        <f t="shared" si="21"/>
        <v>69324.654264840705</v>
      </c>
      <c r="J164" s="29">
        <f>SUM($H$18:$H164)</f>
        <v>116297.60714994441</v>
      </c>
    </row>
    <row r="165" spans="1:10" x14ac:dyDescent="0.25">
      <c r="A165" s="23">
        <f t="shared" si="22"/>
        <v>148</v>
      </c>
      <c r="B165" s="24">
        <f t="shared" si="18"/>
        <v>35096</v>
      </c>
      <c r="C165" s="29">
        <f t="shared" si="23"/>
        <v>69324.654264840705</v>
      </c>
      <c r="D165" s="29">
        <f t="shared" si="26"/>
        <v>833.39314887825674</v>
      </c>
      <c r="E165" s="30">
        <f t="shared" si="19"/>
        <v>0</v>
      </c>
      <c r="F165" s="29">
        <f t="shared" si="20"/>
        <v>833.39314887825674</v>
      </c>
      <c r="G165" s="29">
        <f t="shared" si="24"/>
        <v>84.51357118231499</v>
      </c>
      <c r="H165" s="29">
        <f t="shared" si="25"/>
        <v>748.87957769594175</v>
      </c>
      <c r="I165" s="29">
        <f t="shared" si="21"/>
        <v>69240.140693658395</v>
      </c>
      <c r="J165" s="29">
        <f>SUM($H$18:$H165)</f>
        <v>117046.48672764035</v>
      </c>
    </row>
    <row r="166" spans="1:10" x14ac:dyDescent="0.25">
      <c r="A166" s="23">
        <f t="shared" si="22"/>
        <v>149</v>
      </c>
      <c r="B166" s="24">
        <f t="shared" si="18"/>
        <v>35125</v>
      </c>
      <c r="C166" s="29">
        <f t="shared" si="23"/>
        <v>69240.140693658395</v>
      </c>
      <c r="D166" s="29">
        <f t="shared" si="26"/>
        <v>833.39314887825674</v>
      </c>
      <c r="E166" s="30">
        <f t="shared" si="19"/>
        <v>0</v>
      </c>
      <c r="F166" s="29">
        <f t="shared" si="20"/>
        <v>833.39314887825674</v>
      </c>
      <c r="G166" s="29">
        <f t="shared" si="24"/>
        <v>85.426529035011981</v>
      </c>
      <c r="H166" s="29">
        <f t="shared" si="25"/>
        <v>747.96661984324476</v>
      </c>
      <c r="I166" s="29">
        <f t="shared" si="21"/>
        <v>69154.714164623379</v>
      </c>
      <c r="J166" s="29">
        <f>SUM($H$18:$H166)</f>
        <v>117794.45334748359</v>
      </c>
    </row>
    <row r="167" spans="1:10" x14ac:dyDescent="0.25">
      <c r="A167" s="23">
        <f t="shared" si="22"/>
        <v>150</v>
      </c>
      <c r="B167" s="24">
        <f t="shared" si="18"/>
        <v>35156</v>
      </c>
      <c r="C167" s="29">
        <f t="shared" si="23"/>
        <v>69154.714164623379</v>
      </c>
      <c r="D167" s="29">
        <f t="shared" si="26"/>
        <v>833.39314887825674</v>
      </c>
      <c r="E167" s="30">
        <f t="shared" si="19"/>
        <v>0</v>
      </c>
      <c r="F167" s="29">
        <f t="shared" si="20"/>
        <v>833.39314887825674</v>
      </c>
      <c r="G167" s="29">
        <f t="shared" si="24"/>
        <v>86.349349114912684</v>
      </c>
      <c r="H167" s="29">
        <f t="shared" si="25"/>
        <v>747.04379976334405</v>
      </c>
      <c r="I167" s="29">
        <f t="shared" si="21"/>
        <v>69068.364815508467</v>
      </c>
      <c r="J167" s="29">
        <f>SUM($H$18:$H167)</f>
        <v>118541.49714724693</v>
      </c>
    </row>
    <row r="168" spans="1:10" x14ac:dyDescent="0.25">
      <c r="A168" s="23">
        <f t="shared" si="22"/>
        <v>151</v>
      </c>
      <c r="B168" s="24">
        <f t="shared" si="18"/>
        <v>35186</v>
      </c>
      <c r="C168" s="29">
        <f t="shared" si="23"/>
        <v>69068.364815508467</v>
      </c>
      <c r="D168" s="29">
        <f t="shared" si="26"/>
        <v>833.39314887825674</v>
      </c>
      <c r="E168" s="30">
        <f t="shared" si="19"/>
        <v>0</v>
      </c>
      <c r="F168" s="29">
        <f t="shared" si="20"/>
        <v>833.39314887825674</v>
      </c>
      <c r="G168" s="29">
        <f t="shared" si="24"/>
        <v>87.282137958726594</v>
      </c>
      <c r="H168" s="29">
        <f t="shared" si="25"/>
        <v>746.11101091953014</v>
      </c>
      <c r="I168" s="29">
        <f t="shared" si="21"/>
        <v>68981.082677549741</v>
      </c>
      <c r="J168" s="29">
        <f>SUM($H$18:$H168)</f>
        <v>119287.60815816646</v>
      </c>
    </row>
    <row r="169" spans="1:10" x14ac:dyDescent="0.25">
      <c r="A169" s="23">
        <f t="shared" si="22"/>
        <v>152</v>
      </c>
      <c r="B169" s="24">
        <f t="shared" si="18"/>
        <v>35217</v>
      </c>
      <c r="C169" s="29">
        <f t="shared" si="23"/>
        <v>68981.082677549741</v>
      </c>
      <c r="D169" s="29">
        <f t="shared" si="26"/>
        <v>833.39314887825674</v>
      </c>
      <c r="E169" s="30">
        <f t="shared" si="19"/>
        <v>0</v>
      </c>
      <c r="F169" s="29">
        <f t="shared" si="20"/>
        <v>833.39314887825674</v>
      </c>
      <c r="G169" s="29">
        <f t="shared" si="24"/>
        <v>88.225003254025751</v>
      </c>
      <c r="H169" s="29">
        <f t="shared" si="25"/>
        <v>745.16814562423099</v>
      </c>
      <c r="I169" s="29">
        <f t="shared" si="21"/>
        <v>68892.857674295708</v>
      </c>
      <c r="J169" s="29">
        <f>SUM($H$18:$H169)</f>
        <v>120032.7763037907</v>
      </c>
    </row>
    <row r="170" spans="1:10" x14ac:dyDescent="0.25">
      <c r="A170" s="23">
        <f t="shared" si="22"/>
        <v>153</v>
      </c>
      <c r="B170" s="24">
        <f t="shared" si="18"/>
        <v>35247</v>
      </c>
      <c r="C170" s="29">
        <f t="shared" si="23"/>
        <v>68892.857674295708</v>
      </c>
      <c r="D170" s="29">
        <f t="shared" si="26"/>
        <v>833.39314887825674</v>
      </c>
      <c r="E170" s="30">
        <f t="shared" si="19"/>
        <v>0</v>
      </c>
      <c r="F170" s="29">
        <f t="shared" si="20"/>
        <v>833.39314887825674</v>
      </c>
      <c r="G170" s="29">
        <f t="shared" si="24"/>
        <v>89.178053851677305</v>
      </c>
      <c r="H170" s="29">
        <f t="shared" si="25"/>
        <v>744.21509502657943</v>
      </c>
      <c r="I170" s="29">
        <f t="shared" si="21"/>
        <v>68803.679620444032</v>
      </c>
      <c r="J170" s="29">
        <f>SUM($H$18:$H170)</f>
        <v>120776.99139881728</v>
      </c>
    </row>
    <row r="171" spans="1:10" x14ac:dyDescent="0.25">
      <c r="A171" s="23">
        <f t="shared" si="22"/>
        <v>154</v>
      </c>
      <c r="B171" s="24">
        <f t="shared" si="18"/>
        <v>35278</v>
      </c>
      <c r="C171" s="29">
        <f t="shared" si="23"/>
        <v>68803.679620444032</v>
      </c>
      <c r="D171" s="29">
        <f t="shared" si="26"/>
        <v>833.39314887825674</v>
      </c>
      <c r="E171" s="30">
        <f t="shared" si="19"/>
        <v>0</v>
      </c>
      <c r="F171" s="29">
        <f t="shared" si="20"/>
        <v>833.39314887825674</v>
      </c>
      <c r="G171" s="29">
        <f t="shared" si="24"/>
        <v>90.141399778410118</v>
      </c>
      <c r="H171" s="29">
        <f t="shared" si="25"/>
        <v>743.25174909984662</v>
      </c>
      <c r="I171" s="29">
        <f t="shared" si="21"/>
        <v>68713.538220665621</v>
      </c>
      <c r="J171" s="29">
        <f>SUM($H$18:$H171)</f>
        <v>121520.24314791712</v>
      </c>
    </row>
    <row r="172" spans="1:10" x14ac:dyDescent="0.25">
      <c r="A172" s="23">
        <f t="shared" si="22"/>
        <v>155</v>
      </c>
      <c r="B172" s="24">
        <f t="shared" si="18"/>
        <v>35309</v>
      </c>
      <c r="C172" s="29">
        <f t="shared" si="23"/>
        <v>68713.538220665621</v>
      </c>
      <c r="D172" s="29">
        <f t="shared" si="26"/>
        <v>833.39314887825674</v>
      </c>
      <c r="E172" s="30">
        <f t="shared" si="19"/>
        <v>0</v>
      </c>
      <c r="F172" s="29">
        <f t="shared" si="20"/>
        <v>833.39314887825674</v>
      </c>
      <c r="G172" s="29">
        <f t="shared" si="24"/>
        <v>91.115152249516427</v>
      </c>
      <c r="H172" s="29">
        <f t="shared" si="25"/>
        <v>742.27799662874031</v>
      </c>
      <c r="I172" s="29">
        <f t="shared" si="21"/>
        <v>68622.423068416101</v>
      </c>
      <c r="J172" s="29">
        <f>SUM($H$18:$H172)</f>
        <v>122262.52114454586</v>
      </c>
    </row>
    <row r="173" spans="1:10" x14ac:dyDescent="0.25">
      <c r="A173" s="23">
        <f t="shared" si="22"/>
        <v>156</v>
      </c>
      <c r="B173" s="24">
        <f t="shared" si="18"/>
        <v>35339</v>
      </c>
      <c r="C173" s="29">
        <f t="shared" si="23"/>
        <v>68622.423068416101</v>
      </c>
      <c r="D173" s="29">
        <f t="shared" si="26"/>
        <v>833.39314887825674</v>
      </c>
      <c r="E173" s="30">
        <f t="shared" si="19"/>
        <v>0</v>
      </c>
      <c r="F173" s="29">
        <f t="shared" si="20"/>
        <v>833.39314887825674</v>
      </c>
      <c r="G173" s="29">
        <f t="shared" si="24"/>
        <v>92.09942368169186</v>
      </c>
      <c r="H173" s="29">
        <f t="shared" si="25"/>
        <v>741.29372519656488</v>
      </c>
      <c r="I173" s="29">
        <f t="shared" si="21"/>
        <v>68530.32364473441</v>
      </c>
      <c r="J173" s="29">
        <f>SUM($H$18:$H173)</f>
        <v>123003.81486974242</v>
      </c>
    </row>
    <row r="174" spans="1:10" x14ac:dyDescent="0.25">
      <c r="A174" s="23">
        <f t="shared" si="22"/>
        <v>157</v>
      </c>
      <c r="B174" s="24">
        <f t="shared" si="18"/>
        <v>35370</v>
      </c>
      <c r="C174" s="29">
        <f t="shared" si="23"/>
        <v>68530.32364473441</v>
      </c>
      <c r="D174" s="29">
        <f t="shared" si="26"/>
        <v>833.39314887825674</v>
      </c>
      <c r="E174" s="30">
        <f t="shared" si="19"/>
        <v>0</v>
      </c>
      <c r="F174" s="29">
        <f t="shared" si="20"/>
        <v>833.39314887825674</v>
      </c>
      <c r="G174" s="29">
        <f t="shared" si="24"/>
        <v>93.094327706013246</v>
      </c>
      <c r="H174" s="29">
        <f t="shared" si="25"/>
        <v>740.29882117224349</v>
      </c>
      <c r="I174" s="29">
        <f t="shared" si="21"/>
        <v>68437.229317028396</v>
      </c>
      <c r="J174" s="29">
        <f>SUM($H$18:$H174)</f>
        <v>123744.11369091466</v>
      </c>
    </row>
    <row r="175" spans="1:10" x14ac:dyDescent="0.25">
      <c r="A175" s="23">
        <f t="shared" si="22"/>
        <v>158</v>
      </c>
      <c r="B175" s="24">
        <f t="shared" si="18"/>
        <v>35400</v>
      </c>
      <c r="C175" s="29">
        <f t="shared" si="23"/>
        <v>68437.229317028396</v>
      </c>
      <c r="D175" s="29">
        <f t="shared" si="26"/>
        <v>833.39314887825674</v>
      </c>
      <c r="E175" s="30">
        <f t="shared" si="19"/>
        <v>0</v>
      </c>
      <c r="F175" s="29">
        <f t="shared" si="20"/>
        <v>833.39314887825674</v>
      </c>
      <c r="G175" s="29">
        <f t="shared" si="24"/>
        <v>94.099979181057506</v>
      </c>
      <c r="H175" s="29">
        <f t="shared" si="25"/>
        <v>739.29316969719923</v>
      </c>
      <c r="I175" s="29">
        <f t="shared" si="21"/>
        <v>68343.129337847335</v>
      </c>
      <c r="J175" s="29">
        <f>SUM($H$18:$H175)</f>
        <v>124483.40686061185</v>
      </c>
    </row>
    <row r="176" spans="1:10" x14ac:dyDescent="0.25">
      <c r="A176" s="23">
        <f t="shared" si="22"/>
        <v>159</v>
      </c>
      <c r="B176" s="24">
        <f t="shared" si="18"/>
        <v>35431</v>
      </c>
      <c r="C176" s="29">
        <f t="shared" si="23"/>
        <v>68343.129337847335</v>
      </c>
      <c r="D176" s="29">
        <f t="shared" si="26"/>
        <v>833.39314887825674</v>
      </c>
      <c r="E176" s="30">
        <f t="shared" si="19"/>
        <v>0</v>
      </c>
      <c r="F176" s="29">
        <f t="shared" si="20"/>
        <v>833.39314887825674</v>
      </c>
      <c r="G176" s="29">
        <f t="shared" si="24"/>
        <v>95.116494206160951</v>
      </c>
      <c r="H176" s="29">
        <f t="shared" si="25"/>
        <v>738.27665467209579</v>
      </c>
      <c r="I176" s="29">
        <f t="shared" si="21"/>
        <v>68248.012843641176</v>
      </c>
      <c r="J176" s="29">
        <f>SUM($H$18:$H176)</f>
        <v>125221.68351528395</v>
      </c>
    </row>
    <row r="177" spans="1:10" x14ac:dyDescent="0.25">
      <c r="A177" s="23">
        <f t="shared" si="22"/>
        <v>160</v>
      </c>
      <c r="B177" s="24">
        <f t="shared" si="18"/>
        <v>35462</v>
      </c>
      <c r="C177" s="29">
        <f t="shared" si="23"/>
        <v>68248.012843641176</v>
      </c>
      <c r="D177" s="29">
        <f t="shared" si="26"/>
        <v>833.39314887825674</v>
      </c>
      <c r="E177" s="30">
        <f t="shared" si="19"/>
        <v>0</v>
      </c>
      <c r="F177" s="29">
        <f t="shared" si="20"/>
        <v>833.39314887825674</v>
      </c>
      <c r="G177" s="29">
        <f t="shared" si="24"/>
        <v>96.143990134822957</v>
      </c>
      <c r="H177" s="29">
        <f t="shared" si="25"/>
        <v>737.24915874343378</v>
      </c>
      <c r="I177" s="29">
        <f t="shared" si="21"/>
        <v>68151.868853506356</v>
      </c>
      <c r="J177" s="29">
        <f>SUM($H$18:$H177)</f>
        <v>125958.93267402738</v>
      </c>
    </row>
    <row r="178" spans="1:10" x14ac:dyDescent="0.25">
      <c r="A178" s="23">
        <f t="shared" si="22"/>
        <v>161</v>
      </c>
      <c r="B178" s="24">
        <f t="shared" si="18"/>
        <v>35490</v>
      </c>
      <c r="C178" s="29">
        <f t="shared" si="23"/>
        <v>68151.868853506356</v>
      </c>
      <c r="D178" s="29">
        <f t="shared" si="26"/>
        <v>833.39314887825674</v>
      </c>
      <c r="E178" s="30">
        <f t="shared" si="19"/>
        <v>0</v>
      </c>
      <c r="F178" s="29">
        <f t="shared" si="20"/>
        <v>833.39314887825674</v>
      </c>
      <c r="G178" s="29">
        <f t="shared" si="24"/>
        <v>97.182585588254369</v>
      </c>
      <c r="H178" s="29">
        <f t="shared" si="25"/>
        <v>736.21056329000237</v>
      </c>
      <c r="I178" s="29">
        <f t="shared" si="21"/>
        <v>68054.686267918107</v>
      </c>
      <c r="J178" s="29">
        <f>SUM($H$18:$H178)</f>
        <v>126695.14323731739</v>
      </c>
    </row>
    <row r="179" spans="1:10" x14ac:dyDescent="0.25">
      <c r="A179" s="23">
        <f t="shared" si="22"/>
        <v>162</v>
      </c>
      <c r="B179" s="24">
        <f t="shared" si="18"/>
        <v>35521</v>
      </c>
      <c r="C179" s="29">
        <f t="shared" si="23"/>
        <v>68054.686267918107</v>
      </c>
      <c r="D179" s="29">
        <f t="shared" si="26"/>
        <v>833.39314887825674</v>
      </c>
      <c r="E179" s="30">
        <f t="shared" si="19"/>
        <v>0</v>
      </c>
      <c r="F179" s="29">
        <f t="shared" si="20"/>
        <v>833.39314887825674</v>
      </c>
      <c r="G179" s="29">
        <f t="shared" si="24"/>
        <v>98.232400469071308</v>
      </c>
      <c r="H179" s="29">
        <f t="shared" si="25"/>
        <v>735.16074840918543</v>
      </c>
      <c r="I179" s="29">
        <f t="shared" si="21"/>
        <v>67956.453867449032</v>
      </c>
      <c r="J179" s="29">
        <f>SUM($H$18:$H179)</f>
        <v>127430.30398572657</v>
      </c>
    </row>
    <row r="180" spans="1:10" x14ac:dyDescent="0.25">
      <c r="A180" s="23">
        <f t="shared" si="22"/>
        <v>163</v>
      </c>
      <c r="B180" s="24">
        <f t="shared" si="18"/>
        <v>35551</v>
      </c>
      <c r="C180" s="29">
        <f t="shared" si="23"/>
        <v>67956.453867449032</v>
      </c>
      <c r="D180" s="29">
        <f t="shared" si="26"/>
        <v>833.39314887825674</v>
      </c>
      <c r="E180" s="30">
        <f t="shared" si="19"/>
        <v>0</v>
      </c>
      <c r="F180" s="29">
        <f t="shared" si="20"/>
        <v>833.39314887825674</v>
      </c>
      <c r="G180" s="29">
        <f t="shared" si="24"/>
        <v>99.293555975138588</v>
      </c>
      <c r="H180" s="29">
        <f t="shared" si="25"/>
        <v>734.09959290311815</v>
      </c>
      <c r="I180" s="29">
        <f t="shared" si="21"/>
        <v>67857.160311473897</v>
      </c>
      <c r="J180" s="29">
        <f>SUM($H$18:$H180)</f>
        <v>128164.40357862969</v>
      </c>
    </row>
    <row r="181" spans="1:10" x14ac:dyDescent="0.25">
      <c r="A181" s="23">
        <f t="shared" si="22"/>
        <v>164</v>
      </c>
      <c r="B181" s="24">
        <f t="shared" si="18"/>
        <v>35582</v>
      </c>
      <c r="C181" s="29">
        <f t="shared" si="23"/>
        <v>67857.160311473897</v>
      </c>
      <c r="D181" s="29">
        <f t="shared" si="26"/>
        <v>833.39314887825674</v>
      </c>
      <c r="E181" s="30">
        <f t="shared" si="19"/>
        <v>0</v>
      </c>
      <c r="F181" s="29">
        <f t="shared" si="20"/>
        <v>833.39314887825674</v>
      </c>
      <c r="G181" s="29">
        <f t="shared" si="24"/>
        <v>100.36617461355991</v>
      </c>
      <c r="H181" s="29">
        <f t="shared" si="25"/>
        <v>733.02697426469683</v>
      </c>
      <c r="I181" s="29">
        <f t="shared" si="21"/>
        <v>67756.794136860335</v>
      </c>
      <c r="J181" s="29">
        <f>SUM($H$18:$H181)</f>
        <v>128897.43055289438</v>
      </c>
    </row>
    <row r="182" spans="1:10" x14ac:dyDescent="0.25">
      <c r="A182" s="23">
        <f t="shared" si="22"/>
        <v>165</v>
      </c>
      <c r="B182" s="24">
        <f t="shared" si="18"/>
        <v>35612</v>
      </c>
      <c r="C182" s="29">
        <f t="shared" si="23"/>
        <v>67756.794136860335</v>
      </c>
      <c r="D182" s="29">
        <f t="shared" si="26"/>
        <v>833.39314887825674</v>
      </c>
      <c r="E182" s="30">
        <f t="shared" si="19"/>
        <v>0</v>
      </c>
      <c r="F182" s="29">
        <f t="shared" si="20"/>
        <v>833.39314887825674</v>
      </c>
      <c r="G182" s="29">
        <f t="shared" si="24"/>
        <v>101.4503802148231</v>
      </c>
      <c r="H182" s="29">
        <f t="shared" si="25"/>
        <v>731.94276866343364</v>
      </c>
      <c r="I182" s="29">
        <f t="shared" si="21"/>
        <v>67655.34375664551</v>
      </c>
      <c r="J182" s="29">
        <f>SUM($H$18:$H182)</f>
        <v>129629.37332155781</v>
      </c>
    </row>
    <row r="183" spans="1:10" x14ac:dyDescent="0.25">
      <c r="A183" s="23">
        <f t="shared" si="22"/>
        <v>166</v>
      </c>
      <c r="B183" s="24">
        <f t="shared" si="18"/>
        <v>35643</v>
      </c>
      <c r="C183" s="29">
        <f t="shared" si="23"/>
        <v>67655.34375664551</v>
      </c>
      <c r="D183" s="29">
        <f t="shared" si="26"/>
        <v>833.39314887825674</v>
      </c>
      <c r="E183" s="30">
        <f t="shared" si="19"/>
        <v>0</v>
      </c>
      <c r="F183" s="29">
        <f t="shared" si="20"/>
        <v>833.39314887825674</v>
      </c>
      <c r="G183" s="29">
        <f t="shared" si="24"/>
        <v>102.54629794709354</v>
      </c>
      <c r="H183" s="29">
        <f t="shared" si="25"/>
        <v>730.8468509311632</v>
      </c>
      <c r="I183" s="29">
        <f t="shared" si="21"/>
        <v>67552.79745869842</v>
      </c>
      <c r="J183" s="29">
        <f>SUM($H$18:$H183)</f>
        <v>130360.22017248897</v>
      </c>
    </row>
    <row r="184" spans="1:10" x14ac:dyDescent="0.25">
      <c r="A184" s="23">
        <f t="shared" si="22"/>
        <v>167</v>
      </c>
      <c r="B184" s="24">
        <f t="shared" si="18"/>
        <v>35674</v>
      </c>
      <c r="C184" s="29">
        <f t="shared" si="23"/>
        <v>67552.79745869842</v>
      </c>
      <c r="D184" s="29">
        <f t="shared" si="26"/>
        <v>833.39314887825674</v>
      </c>
      <c r="E184" s="30">
        <f t="shared" si="19"/>
        <v>0</v>
      </c>
      <c r="F184" s="29">
        <f t="shared" si="20"/>
        <v>833.39314887825674</v>
      </c>
      <c r="G184" s="29">
        <f t="shared" si="24"/>
        <v>103.65405433066712</v>
      </c>
      <c r="H184" s="29">
        <f t="shared" si="25"/>
        <v>729.73909454758962</v>
      </c>
      <c r="I184" s="29">
        <f t="shared" si="21"/>
        <v>67449.143404367758</v>
      </c>
      <c r="J184" s="29">
        <f>SUM($H$18:$H184)</f>
        <v>131089.95926703655</v>
      </c>
    </row>
    <row r="185" spans="1:10" x14ac:dyDescent="0.25">
      <c r="A185" s="23">
        <f t="shared" si="22"/>
        <v>168</v>
      </c>
      <c r="B185" s="24">
        <f t="shared" si="18"/>
        <v>35704</v>
      </c>
      <c r="C185" s="29">
        <f t="shared" si="23"/>
        <v>67449.143404367758</v>
      </c>
      <c r="D185" s="29">
        <f t="shared" si="26"/>
        <v>833.39314887825674</v>
      </c>
      <c r="E185" s="30">
        <f t="shared" si="19"/>
        <v>0</v>
      </c>
      <c r="F185" s="29">
        <f t="shared" si="20"/>
        <v>833.39314887825674</v>
      </c>
      <c r="G185" s="29">
        <f t="shared" si="24"/>
        <v>104.77377725257406</v>
      </c>
      <c r="H185" s="29">
        <f t="shared" si="25"/>
        <v>728.61937162568267</v>
      </c>
      <c r="I185" s="29">
        <f t="shared" si="21"/>
        <v>67344.369627115186</v>
      </c>
      <c r="J185" s="29">
        <f>SUM($H$18:$H185)</f>
        <v>131818.57863866223</v>
      </c>
    </row>
    <row r="186" spans="1:10" x14ac:dyDescent="0.25">
      <c r="A186" s="23">
        <f t="shared" si="22"/>
        <v>169</v>
      </c>
      <c r="B186" s="24">
        <f t="shared" si="18"/>
        <v>35735</v>
      </c>
      <c r="C186" s="29">
        <f t="shared" si="23"/>
        <v>67344.369627115186</v>
      </c>
      <c r="D186" s="29">
        <f t="shared" si="26"/>
        <v>833.39314887825674</v>
      </c>
      <c r="E186" s="30">
        <f t="shared" si="19"/>
        <v>0</v>
      </c>
      <c r="F186" s="29">
        <f t="shared" si="20"/>
        <v>833.39314887825674</v>
      </c>
      <c r="G186" s="29">
        <f t="shared" si="24"/>
        <v>105.90559598134496</v>
      </c>
      <c r="H186" s="29">
        <f t="shared" si="25"/>
        <v>727.48755289691178</v>
      </c>
      <c r="I186" s="29">
        <f t="shared" si="21"/>
        <v>67238.464031133844</v>
      </c>
      <c r="J186" s="29">
        <f>SUM($H$18:$H186)</f>
        <v>132546.06619155913</v>
      </c>
    </row>
    <row r="187" spans="1:10" x14ac:dyDescent="0.25">
      <c r="A187" s="23">
        <f t="shared" si="22"/>
        <v>170</v>
      </c>
      <c r="B187" s="24">
        <f t="shared" si="18"/>
        <v>35765</v>
      </c>
      <c r="C187" s="29">
        <f t="shared" si="23"/>
        <v>67238.464031133844</v>
      </c>
      <c r="D187" s="29">
        <f t="shared" si="26"/>
        <v>833.39314887825674</v>
      </c>
      <c r="E187" s="30">
        <f t="shared" si="19"/>
        <v>0</v>
      </c>
      <c r="F187" s="29">
        <f t="shared" si="20"/>
        <v>833.39314887825674</v>
      </c>
      <c r="G187" s="29">
        <f t="shared" si="24"/>
        <v>107.04964118193345</v>
      </c>
      <c r="H187" s="29">
        <f t="shared" si="25"/>
        <v>726.34350769632329</v>
      </c>
      <c r="I187" s="29">
        <f t="shared" si="21"/>
        <v>67131.414389951911</v>
      </c>
      <c r="J187" s="29">
        <f>SUM($H$18:$H187)</f>
        <v>133272.40969925546</v>
      </c>
    </row>
    <row r="188" spans="1:10" x14ac:dyDescent="0.25">
      <c r="A188" s="23">
        <f t="shared" si="22"/>
        <v>171</v>
      </c>
      <c r="B188" s="24">
        <f t="shared" si="18"/>
        <v>35796</v>
      </c>
      <c r="C188" s="29">
        <f t="shared" si="23"/>
        <v>67131.414389951911</v>
      </c>
      <c r="D188" s="29">
        <f t="shared" si="26"/>
        <v>833.39314887825674</v>
      </c>
      <c r="E188" s="30">
        <f t="shared" si="19"/>
        <v>0</v>
      </c>
      <c r="F188" s="29">
        <f t="shared" si="20"/>
        <v>833.39314887825674</v>
      </c>
      <c r="G188" s="29">
        <f t="shared" si="24"/>
        <v>108.20604493080123</v>
      </c>
      <c r="H188" s="29">
        <f t="shared" si="25"/>
        <v>725.18710394745551</v>
      </c>
      <c r="I188" s="29">
        <f t="shared" si="21"/>
        <v>67023.208345021107</v>
      </c>
      <c r="J188" s="29">
        <f>SUM($H$18:$H188)</f>
        <v>133997.5968032029</v>
      </c>
    </row>
    <row r="189" spans="1:10" x14ac:dyDescent="0.25">
      <c r="A189" s="23">
        <f t="shared" si="22"/>
        <v>172</v>
      </c>
      <c r="B189" s="24">
        <f t="shared" si="18"/>
        <v>35827</v>
      </c>
      <c r="C189" s="29">
        <f t="shared" si="23"/>
        <v>67023.208345021107</v>
      </c>
      <c r="D189" s="29">
        <f t="shared" si="26"/>
        <v>833.39314887825674</v>
      </c>
      <c r="E189" s="30">
        <f t="shared" si="19"/>
        <v>0</v>
      </c>
      <c r="F189" s="29">
        <f t="shared" si="20"/>
        <v>833.39314887825674</v>
      </c>
      <c r="G189" s="29">
        <f t="shared" si="24"/>
        <v>109.37494073116636</v>
      </c>
      <c r="H189" s="29">
        <f t="shared" si="25"/>
        <v>724.01820814709038</v>
      </c>
      <c r="I189" s="29">
        <f t="shared" si="21"/>
        <v>66913.833404289937</v>
      </c>
      <c r="J189" s="29">
        <f>SUM($H$18:$H189)</f>
        <v>134721.61501134999</v>
      </c>
    </row>
    <row r="190" spans="1:10" x14ac:dyDescent="0.25">
      <c r="A190" s="23">
        <f t="shared" si="22"/>
        <v>173</v>
      </c>
      <c r="B190" s="24">
        <f t="shared" si="18"/>
        <v>35855</v>
      </c>
      <c r="C190" s="29">
        <f t="shared" si="23"/>
        <v>66913.833404289937</v>
      </c>
      <c r="D190" s="29">
        <f t="shared" si="26"/>
        <v>833.39314887825674</v>
      </c>
      <c r="E190" s="30">
        <f t="shared" si="19"/>
        <v>0</v>
      </c>
      <c r="F190" s="29">
        <f t="shared" si="20"/>
        <v>833.39314887825674</v>
      </c>
      <c r="G190" s="29">
        <f t="shared" si="24"/>
        <v>110.55646352841472</v>
      </c>
      <c r="H190" s="29">
        <f t="shared" si="25"/>
        <v>722.83668534984201</v>
      </c>
      <c r="I190" s="29">
        <f t="shared" si="21"/>
        <v>66803.276940761527</v>
      </c>
      <c r="J190" s="29">
        <f>SUM($H$18:$H190)</f>
        <v>135444.45169669983</v>
      </c>
    </row>
    <row r="191" spans="1:10" x14ac:dyDescent="0.25">
      <c r="A191" s="23">
        <f t="shared" si="22"/>
        <v>174</v>
      </c>
      <c r="B191" s="24">
        <f t="shared" si="18"/>
        <v>35886</v>
      </c>
      <c r="C191" s="29">
        <f t="shared" si="23"/>
        <v>66803.276940761527</v>
      </c>
      <c r="D191" s="29">
        <f t="shared" si="26"/>
        <v>833.39314887825674</v>
      </c>
      <c r="E191" s="30">
        <f t="shared" si="19"/>
        <v>0</v>
      </c>
      <c r="F191" s="29">
        <f t="shared" si="20"/>
        <v>833.39314887825674</v>
      </c>
      <c r="G191" s="29">
        <f t="shared" si="24"/>
        <v>111.75074972568041</v>
      </c>
      <c r="H191" s="29">
        <f t="shared" si="25"/>
        <v>721.64239915257633</v>
      </c>
      <c r="I191" s="29">
        <f t="shared" si="21"/>
        <v>66691.526191035853</v>
      </c>
      <c r="J191" s="29">
        <f>SUM($H$18:$H191)</f>
        <v>136166.0940958524</v>
      </c>
    </row>
    <row r="192" spans="1:10" x14ac:dyDescent="0.25">
      <c r="A192" s="23">
        <f t="shared" si="22"/>
        <v>175</v>
      </c>
      <c r="B192" s="24">
        <f t="shared" si="18"/>
        <v>35916</v>
      </c>
      <c r="C192" s="29">
        <f t="shared" si="23"/>
        <v>66691.526191035853</v>
      </c>
      <c r="D192" s="29">
        <f t="shared" si="26"/>
        <v>833.39314887825674</v>
      </c>
      <c r="E192" s="30">
        <f t="shared" si="19"/>
        <v>0</v>
      </c>
      <c r="F192" s="29">
        <f t="shared" si="20"/>
        <v>833.39314887825674</v>
      </c>
      <c r="G192" s="29">
        <f t="shared" si="24"/>
        <v>112.95793719959192</v>
      </c>
      <c r="H192" s="29">
        <f t="shared" si="25"/>
        <v>720.43521167866481</v>
      </c>
      <c r="I192" s="29">
        <f t="shared" si="21"/>
        <v>66578.56825383626</v>
      </c>
      <c r="J192" s="29">
        <f>SUM($H$18:$H192)</f>
        <v>136886.52930753108</v>
      </c>
    </row>
    <row r="193" spans="1:10" x14ac:dyDescent="0.25">
      <c r="A193" s="23">
        <f t="shared" si="22"/>
        <v>176</v>
      </c>
      <c r="B193" s="24">
        <f t="shared" si="18"/>
        <v>35947</v>
      </c>
      <c r="C193" s="29">
        <f t="shared" si="23"/>
        <v>66578.56825383626</v>
      </c>
      <c r="D193" s="29">
        <f t="shared" si="26"/>
        <v>833.39314887825674</v>
      </c>
      <c r="E193" s="30">
        <f t="shared" si="19"/>
        <v>0</v>
      </c>
      <c r="F193" s="29">
        <f t="shared" si="20"/>
        <v>833.39314887825674</v>
      </c>
      <c r="G193" s="29">
        <f t="shared" si="24"/>
        <v>114.17816531619053</v>
      </c>
      <c r="H193" s="29">
        <f t="shared" si="25"/>
        <v>719.21498356206621</v>
      </c>
      <c r="I193" s="29">
        <f t="shared" si="21"/>
        <v>66464.390088520071</v>
      </c>
      <c r="J193" s="29">
        <f>SUM($H$18:$H193)</f>
        <v>137605.74429109314</v>
      </c>
    </row>
    <row r="194" spans="1:10" x14ac:dyDescent="0.25">
      <c r="A194" s="23">
        <f t="shared" si="22"/>
        <v>177</v>
      </c>
      <c r="B194" s="24">
        <f t="shared" si="18"/>
        <v>35977</v>
      </c>
      <c r="C194" s="29">
        <f t="shared" si="23"/>
        <v>66464.390088520071</v>
      </c>
      <c r="D194" s="29">
        <f t="shared" si="26"/>
        <v>833.39314887825674</v>
      </c>
      <c r="E194" s="30">
        <f t="shared" si="19"/>
        <v>0</v>
      </c>
      <c r="F194" s="29">
        <f t="shared" si="20"/>
        <v>833.39314887825674</v>
      </c>
      <c r="G194" s="29">
        <f t="shared" si="24"/>
        <v>115.41157494701872</v>
      </c>
      <c r="H194" s="29">
        <f t="shared" si="25"/>
        <v>717.98157393123802</v>
      </c>
      <c r="I194" s="29">
        <f t="shared" si="21"/>
        <v>66348.978513573049</v>
      </c>
      <c r="J194" s="29">
        <f>SUM($H$18:$H194)</f>
        <v>138323.72586502437</v>
      </c>
    </row>
    <row r="195" spans="1:10" x14ac:dyDescent="0.25">
      <c r="A195" s="23">
        <f t="shared" si="22"/>
        <v>178</v>
      </c>
      <c r="B195" s="24">
        <f t="shared" si="18"/>
        <v>36008</v>
      </c>
      <c r="C195" s="29">
        <f t="shared" si="23"/>
        <v>66348.978513573049</v>
      </c>
      <c r="D195" s="29">
        <f t="shared" si="26"/>
        <v>833.39314887825674</v>
      </c>
      <c r="E195" s="30">
        <f t="shared" si="19"/>
        <v>0</v>
      </c>
      <c r="F195" s="29">
        <f t="shared" si="20"/>
        <v>833.39314887825674</v>
      </c>
      <c r="G195" s="29">
        <f t="shared" si="24"/>
        <v>116.65830848538394</v>
      </c>
      <c r="H195" s="29">
        <f t="shared" si="25"/>
        <v>716.7348403928728</v>
      </c>
      <c r="I195" s="29">
        <f t="shared" si="21"/>
        <v>66232.320205087672</v>
      </c>
      <c r="J195" s="29">
        <f>SUM($H$18:$H195)</f>
        <v>139040.46070541724</v>
      </c>
    </row>
    <row r="196" spans="1:10" x14ac:dyDescent="0.25">
      <c r="A196" s="23">
        <f t="shared" si="22"/>
        <v>179</v>
      </c>
      <c r="B196" s="24">
        <f t="shared" si="18"/>
        <v>36039</v>
      </c>
      <c r="C196" s="29">
        <f t="shared" si="23"/>
        <v>66232.320205087672</v>
      </c>
      <c r="D196" s="29">
        <f t="shared" si="26"/>
        <v>833.39314887825674</v>
      </c>
      <c r="E196" s="30">
        <f t="shared" si="19"/>
        <v>0</v>
      </c>
      <c r="F196" s="29">
        <f t="shared" si="20"/>
        <v>833.39314887825674</v>
      </c>
      <c r="G196" s="29">
        <f t="shared" si="24"/>
        <v>117.91850986279712</v>
      </c>
      <c r="H196" s="29">
        <f t="shared" si="25"/>
        <v>715.47463901545962</v>
      </c>
      <c r="I196" s="29">
        <f t="shared" si="21"/>
        <v>66114.401695224878</v>
      </c>
      <c r="J196" s="29">
        <f>SUM($H$18:$H196)</f>
        <v>139755.93534443268</v>
      </c>
    </row>
    <row r="197" spans="1:10" x14ac:dyDescent="0.25">
      <c r="A197" s="23">
        <f t="shared" si="22"/>
        <v>180</v>
      </c>
      <c r="B197" s="24">
        <f t="shared" si="18"/>
        <v>36069</v>
      </c>
      <c r="C197" s="29">
        <f t="shared" si="23"/>
        <v>66114.401695224878</v>
      </c>
      <c r="D197" s="29">
        <f t="shared" si="26"/>
        <v>833.39314887825674</v>
      </c>
      <c r="E197" s="30">
        <f t="shared" si="19"/>
        <v>0</v>
      </c>
      <c r="F197" s="29">
        <f t="shared" si="20"/>
        <v>833.39314887825674</v>
      </c>
      <c r="G197" s="29">
        <f t="shared" si="24"/>
        <v>119.19232456559007</v>
      </c>
      <c r="H197" s="29">
        <f t="shared" si="25"/>
        <v>714.20082431266667</v>
      </c>
      <c r="I197" s="29">
        <f t="shared" si="21"/>
        <v>65995.209370659286</v>
      </c>
      <c r="J197" s="29">
        <f>SUM($H$18:$H197)</f>
        <v>140470.13616874535</v>
      </c>
    </row>
    <row r="198" spans="1:10" x14ac:dyDescent="0.25">
      <c r="A198" s="23">
        <f t="shared" si="22"/>
        <v>181</v>
      </c>
      <c r="B198" s="24">
        <f t="shared" si="18"/>
        <v>36100</v>
      </c>
      <c r="C198" s="29">
        <f t="shared" si="23"/>
        <v>65995.209370659286</v>
      </c>
      <c r="D198" s="29">
        <f t="shared" si="26"/>
        <v>833.39314887825674</v>
      </c>
      <c r="E198" s="30">
        <f t="shared" si="19"/>
        <v>0</v>
      </c>
      <c r="F198" s="29">
        <f t="shared" si="20"/>
        <v>833.39314887825674</v>
      </c>
      <c r="G198" s="29">
        <f t="shared" si="24"/>
        <v>120.47989965170973</v>
      </c>
      <c r="H198" s="29">
        <f t="shared" si="25"/>
        <v>712.91324922654701</v>
      </c>
      <c r="I198" s="29">
        <f t="shared" si="21"/>
        <v>65874.72947100758</v>
      </c>
      <c r="J198" s="29">
        <f>SUM($H$18:$H198)</f>
        <v>141183.0494179719</v>
      </c>
    </row>
    <row r="199" spans="1:10" x14ac:dyDescent="0.25">
      <c r="A199" s="23">
        <f t="shared" si="22"/>
        <v>182</v>
      </c>
      <c r="B199" s="24">
        <f t="shared" si="18"/>
        <v>36130</v>
      </c>
      <c r="C199" s="29">
        <f t="shared" si="23"/>
        <v>65874.72947100758</v>
      </c>
      <c r="D199" s="29">
        <f t="shared" si="26"/>
        <v>833.39314887825674</v>
      </c>
      <c r="E199" s="30">
        <f t="shared" si="19"/>
        <v>0</v>
      </c>
      <c r="F199" s="29">
        <f t="shared" si="20"/>
        <v>833.39314887825674</v>
      </c>
      <c r="G199" s="29">
        <f t="shared" si="24"/>
        <v>121.78138376769743</v>
      </c>
      <c r="H199" s="29">
        <f t="shared" si="25"/>
        <v>711.6117651105593</v>
      </c>
      <c r="I199" s="29">
        <f t="shared" si="21"/>
        <v>65752.948087239885</v>
      </c>
      <c r="J199" s="29">
        <f>SUM($H$18:$H199)</f>
        <v>141894.66118308244</v>
      </c>
    </row>
    <row r="200" spans="1:10" x14ac:dyDescent="0.25">
      <c r="A200" s="23">
        <f t="shared" si="22"/>
        <v>183</v>
      </c>
      <c r="B200" s="24">
        <f t="shared" si="18"/>
        <v>36161</v>
      </c>
      <c r="C200" s="29">
        <f t="shared" si="23"/>
        <v>65752.948087239885</v>
      </c>
      <c r="D200" s="29">
        <f t="shared" si="26"/>
        <v>833.39314887825674</v>
      </c>
      <c r="E200" s="30">
        <f t="shared" si="19"/>
        <v>0</v>
      </c>
      <c r="F200" s="29">
        <f t="shared" si="20"/>
        <v>833.39314887825674</v>
      </c>
      <c r="G200" s="29">
        <f t="shared" si="24"/>
        <v>123.096927165848</v>
      </c>
      <c r="H200" s="29">
        <f t="shared" si="25"/>
        <v>710.29622171240874</v>
      </c>
      <c r="I200" s="29">
        <f t="shared" si="21"/>
        <v>65629.851160074031</v>
      </c>
      <c r="J200" s="29">
        <f>SUM($H$18:$H200)</f>
        <v>142604.95740479484</v>
      </c>
    </row>
    <row r="201" spans="1:10" x14ac:dyDescent="0.25">
      <c r="A201" s="23">
        <f t="shared" si="22"/>
        <v>184</v>
      </c>
      <c r="B201" s="24">
        <f t="shared" si="18"/>
        <v>36192</v>
      </c>
      <c r="C201" s="29">
        <f t="shared" si="23"/>
        <v>65629.851160074031</v>
      </c>
      <c r="D201" s="29">
        <f t="shared" si="26"/>
        <v>833.39314887825674</v>
      </c>
      <c r="E201" s="30">
        <f t="shared" si="19"/>
        <v>0</v>
      </c>
      <c r="F201" s="29">
        <f t="shared" si="20"/>
        <v>833.39314887825674</v>
      </c>
      <c r="G201" s="29">
        <f t="shared" si="24"/>
        <v>124.42668172155697</v>
      </c>
      <c r="H201" s="29">
        <f t="shared" si="25"/>
        <v>708.96646715669976</v>
      </c>
      <c r="I201" s="29">
        <f t="shared" si="21"/>
        <v>65505.424478352477</v>
      </c>
      <c r="J201" s="29">
        <f>SUM($H$18:$H201)</f>
        <v>143313.92387195153</v>
      </c>
    </row>
    <row r="202" spans="1:10" x14ac:dyDescent="0.25">
      <c r="A202" s="23">
        <f t="shared" si="22"/>
        <v>185</v>
      </c>
      <c r="B202" s="24">
        <f t="shared" si="18"/>
        <v>36220</v>
      </c>
      <c r="C202" s="29">
        <f t="shared" si="23"/>
        <v>65505.424478352477</v>
      </c>
      <c r="D202" s="29">
        <f t="shared" si="26"/>
        <v>833.39314887825674</v>
      </c>
      <c r="E202" s="30">
        <f t="shared" si="19"/>
        <v>0</v>
      </c>
      <c r="F202" s="29">
        <f t="shared" si="20"/>
        <v>833.39314887825674</v>
      </c>
      <c r="G202" s="29">
        <f t="shared" si="24"/>
        <v>125.7708009508541</v>
      </c>
      <c r="H202" s="29">
        <f t="shared" si="25"/>
        <v>707.62234792740264</v>
      </c>
      <c r="I202" s="29">
        <f t="shared" si="21"/>
        <v>65379.65367740162</v>
      </c>
      <c r="J202" s="29">
        <f>SUM($H$18:$H202)</f>
        <v>144021.54621987892</v>
      </c>
    </row>
    <row r="203" spans="1:10" x14ac:dyDescent="0.25">
      <c r="A203" s="23">
        <f t="shared" si="22"/>
        <v>186</v>
      </c>
      <c r="B203" s="24">
        <f t="shared" si="18"/>
        <v>36251</v>
      </c>
      <c r="C203" s="29">
        <f t="shared" si="23"/>
        <v>65379.65367740162</v>
      </c>
      <c r="D203" s="29">
        <f t="shared" si="26"/>
        <v>833.39314887825674</v>
      </c>
      <c r="E203" s="30">
        <f t="shared" si="19"/>
        <v>0</v>
      </c>
      <c r="F203" s="29">
        <f t="shared" si="20"/>
        <v>833.39314887825674</v>
      </c>
      <c r="G203" s="29">
        <f t="shared" si="24"/>
        <v>127.12944002812571</v>
      </c>
      <c r="H203" s="29">
        <f t="shared" si="25"/>
        <v>706.26370885013102</v>
      </c>
      <c r="I203" s="29">
        <f t="shared" si="21"/>
        <v>65252.524237373495</v>
      </c>
      <c r="J203" s="29">
        <f>SUM($H$18:$H203)</f>
        <v>144727.80992872905</v>
      </c>
    </row>
    <row r="204" spans="1:10" x14ac:dyDescent="0.25">
      <c r="A204" s="23">
        <f t="shared" si="22"/>
        <v>187</v>
      </c>
      <c r="B204" s="24">
        <f t="shared" si="18"/>
        <v>36281</v>
      </c>
      <c r="C204" s="29">
        <f t="shared" si="23"/>
        <v>65252.524237373495</v>
      </c>
      <c r="D204" s="29">
        <f t="shared" si="26"/>
        <v>833.39314887825674</v>
      </c>
      <c r="E204" s="30">
        <f t="shared" si="19"/>
        <v>0</v>
      </c>
      <c r="F204" s="29">
        <f t="shared" si="20"/>
        <v>833.39314887825674</v>
      </c>
      <c r="G204" s="29">
        <f t="shared" si="24"/>
        <v>128.50275580402956</v>
      </c>
      <c r="H204" s="29">
        <f t="shared" si="25"/>
        <v>704.89039307422718</v>
      </c>
      <c r="I204" s="29">
        <f t="shared" si="21"/>
        <v>65124.021481569464</v>
      </c>
      <c r="J204" s="29">
        <f>SUM($H$18:$H204)</f>
        <v>145432.70032180328</v>
      </c>
    </row>
    <row r="205" spans="1:10" x14ac:dyDescent="0.25">
      <c r="A205" s="23">
        <f t="shared" si="22"/>
        <v>188</v>
      </c>
      <c r="B205" s="24">
        <f t="shared" si="18"/>
        <v>36312</v>
      </c>
      <c r="C205" s="29">
        <f t="shared" si="23"/>
        <v>65124.021481569464</v>
      </c>
      <c r="D205" s="29">
        <f t="shared" si="26"/>
        <v>833.39314887825674</v>
      </c>
      <c r="E205" s="30">
        <f t="shared" si="19"/>
        <v>0</v>
      </c>
      <c r="F205" s="29">
        <f t="shared" si="20"/>
        <v>833.39314887825674</v>
      </c>
      <c r="G205" s="29">
        <f t="shared" si="24"/>
        <v>129.89090682360256</v>
      </c>
      <c r="H205" s="29">
        <f t="shared" si="25"/>
        <v>703.50224205465418</v>
      </c>
      <c r="I205" s="29">
        <f t="shared" si="21"/>
        <v>64994.130574745861</v>
      </c>
      <c r="J205" s="29">
        <f>SUM($H$18:$H205)</f>
        <v>146136.20256385792</v>
      </c>
    </row>
    <row r="206" spans="1:10" x14ac:dyDescent="0.25">
      <c r="A206" s="23">
        <f t="shared" si="22"/>
        <v>189</v>
      </c>
      <c r="B206" s="24">
        <f t="shared" si="18"/>
        <v>36342</v>
      </c>
      <c r="C206" s="29">
        <f t="shared" si="23"/>
        <v>64994.130574745861</v>
      </c>
      <c r="D206" s="29">
        <f t="shared" si="26"/>
        <v>833.39314887825674</v>
      </c>
      <c r="E206" s="30">
        <f t="shared" si="19"/>
        <v>0</v>
      </c>
      <c r="F206" s="29">
        <f t="shared" si="20"/>
        <v>833.39314887825674</v>
      </c>
      <c r="G206" s="29">
        <f t="shared" si="24"/>
        <v>131.29405334456465</v>
      </c>
      <c r="H206" s="29">
        <f t="shared" si="25"/>
        <v>702.09909553369209</v>
      </c>
      <c r="I206" s="29">
        <f t="shared" si="21"/>
        <v>64862.836521401296</v>
      </c>
      <c r="J206" s="29">
        <f>SUM($H$18:$H206)</f>
        <v>146838.30165939161</v>
      </c>
    </row>
    <row r="207" spans="1:10" x14ac:dyDescent="0.25">
      <c r="A207" s="23">
        <f t="shared" si="22"/>
        <v>190</v>
      </c>
      <c r="B207" s="24">
        <f t="shared" si="18"/>
        <v>36373</v>
      </c>
      <c r="C207" s="29">
        <f t="shared" si="23"/>
        <v>64862.836521401296</v>
      </c>
      <c r="D207" s="29">
        <f t="shared" si="26"/>
        <v>833.39314887825674</v>
      </c>
      <c r="E207" s="30">
        <f t="shared" si="19"/>
        <v>0</v>
      </c>
      <c r="F207" s="29">
        <f t="shared" si="20"/>
        <v>833.39314887825674</v>
      </c>
      <c r="G207" s="29">
        <f t="shared" si="24"/>
        <v>132.71235735581922</v>
      </c>
      <c r="H207" s="29">
        <f t="shared" si="25"/>
        <v>700.68079152243752</v>
      </c>
      <c r="I207" s="29">
        <f t="shared" si="21"/>
        <v>64730.124164045475</v>
      </c>
      <c r="J207" s="29">
        <f>SUM($H$18:$H207)</f>
        <v>147538.98245091405</v>
      </c>
    </row>
    <row r="208" spans="1:10" x14ac:dyDescent="0.25">
      <c r="A208" s="23">
        <f t="shared" si="22"/>
        <v>191</v>
      </c>
      <c r="B208" s="24">
        <f t="shared" si="18"/>
        <v>36404</v>
      </c>
      <c r="C208" s="29">
        <f t="shared" si="23"/>
        <v>64730.124164045475</v>
      </c>
      <c r="D208" s="29">
        <f t="shared" si="26"/>
        <v>833.39314887825674</v>
      </c>
      <c r="E208" s="30">
        <f t="shared" si="19"/>
        <v>0</v>
      </c>
      <c r="F208" s="29">
        <f t="shared" si="20"/>
        <v>833.39314887825674</v>
      </c>
      <c r="G208" s="29">
        <f t="shared" si="24"/>
        <v>134.14598259615548</v>
      </c>
      <c r="H208" s="29">
        <f t="shared" si="25"/>
        <v>699.24716628210126</v>
      </c>
      <c r="I208" s="29">
        <f t="shared" si="21"/>
        <v>64595.978181449318</v>
      </c>
      <c r="J208" s="29">
        <f>SUM($H$18:$H208)</f>
        <v>148238.22961719614</v>
      </c>
    </row>
    <row r="209" spans="1:10" x14ac:dyDescent="0.25">
      <c r="A209" s="23">
        <f t="shared" si="22"/>
        <v>192</v>
      </c>
      <c r="B209" s="24">
        <f t="shared" si="18"/>
        <v>36434</v>
      </c>
      <c r="C209" s="29">
        <f t="shared" si="23"/>
        <v>64595.978181449318</v>
      </c>
      <c r="D209" s="29">
        <f t="shared" si="26"/>
        <v>833.39314887825674</v>
      </c>
      <c r="E209" s="30">
        <f t="shared" si="19"/>
        <v>0</v>
      </c>
      <c r="F209" s="29">
        <f t="shared" si="20"/>
        <v>833.39314887825674</v>
      </c>
      <c r="G209" s="29">
        <f t="shared" si="24"/>
        <v>135.5950945731505</v>
      </c>
      <c r="H209" s="29">
        <f t="shared" si="25"/>
        <v>697.79805430510623</v>
      </c>
      <c r="I209" s="29">
        <f t="shared" si="21"/>
        <v>64460.383086876165</v>
      </c>
      <c r="J209" s="29">
        <f>SUM($H$18:$H209)</f>
        <v>148936.02767150124</v>
      </c>
    </row>
    <row r="210" spans="1:10" x14ac:dyDescent="0.25">
      <c r="A210" s="23">
        <f t="shared" si="22"/>
        <v>193</v>
      </c>
      <c r="B210" s="24">
        <f t="shared" ref="B210:B273" si="27">IF(Pay_Num&lt;&gt;"",DATE(YEAR(Loan_Start),MONTH(Loan_Start)+(Pay_Num)*12/Num_Pmt_Per_Year,DAY(Loan_Start)),"")</f>
        <v>36465</v>
      </c>
      <c r="C210" s="29">
        <f t="shared" si="23"/>
        <v>64460.383086876165</v>
      </c>
      <c r="D210" s="29">
        <f t="shared" si="26"/>
        <v>833.39314887825674</v>
      </c>
      <c r="E210" s="30">
        <f t="shared" ref="E210:E273" si="28">IF(AND(Pay_Num&lt;&gt;"",Sched_Pay+Scheduled_Extra_Payments&lt;Beg_Bal),Scheduled_Extra_Payments,IF(AND(Pay_Num&lt;&gt;"",Beg_Bal-Sched_Pay&gt;0),Beg_Bal-Sched_Pay,IF(Pay_Num&lt;&gt;"",0,"")))</f>
        <v>0</v>
      </c>
      <c r="F210" s="29">
        <f t="shared" ref="F210:F273" si="29">IF(AND(Pay_Num&lt;&gt;"",Sched_Pay+Extra_Pay&lt;Beg_Bal),Sched_Pay+Extra_Pay,IF(Pay_Num&lt;&gt;"",Beg_Bal,""))</f>
        <v>833.39314887825674</v>
      </c>
      <c r="G210" s="29">
        <f t="shared" si="24"/>
        <v>137.059860582277</v>
      </c>
      <c r="H210" s="29">
        <f t="shared" si="25"/>
        <v>696.33328829597974</v>
      </c>
      <c r="I210" s="29">
        <f t="shared" ref="I210:I273" si="30">IF(AND(Pay_Num&lt;&gt;"",Sched_Pay+Extra_Pay&lt;Beg_Bal),Beg_Bal-Princ,IF(Pay_Num&lt;&gt;"",0,""))</f>
        <v>64323.323226293891</v>
      </c>
      <c r="J210" s="29">
        <f>SUM($H$18:$H210)</f>
        <v>149632.36095979722</v>
      </c>
    </row>
    <row r="211" spans="1:10" x14ac:dyDescent="0.25">
      <c r="A211" s="23">
        <f t="shared" ref="A211:A274" si="31">IF(Values_Entered,A210+1,"")</f>
        <v>194</v>
      </c>
      <c r="B211" s="24">
        <f t="shared" si="27"/>
        <v>36495</v>
      </c>
      <c r="C211" s="29">
        <f t="shared" ref="C211:C274" si="32">IF(Pay_Num&lt;&gt;"",I210,"")</f>
        <v>64323.323226293891</v>
      </c>
      <c r="D211" s="29">
        <f t="shared" si="26"/>
        <v>833.39314887825674</v>
      </c>
      <c r="E211" s="30">
        <f t="shared" si="28"/>
        <v>0</v>
      </c>
      <c r="F211" s="29">
        <f t="shared" si="29"/>
        <v>833.39314887825674</v>
      </c>
      <c r="G211" s="29">
        <f t="shared" ref="G211:G274" si="33">IF(Pay_Num&lt;&gt;"",Total_Pay-Int,"")</f>
        <v>138.54044972621693</v>
      </c>
      <c r="H211" s="29">
        <f t="shared" ref="H211:H274" si="34">IF(Pay_Num&lt;&gt;"",Beg_Bal*Interest_Rate/Num_Pmt_Per_Year,"")</f>
        <v>694.8526991520398</v>
      </c>
      <c r="I211" s="29">
        <f t="shared" si="30"/>
        <v>64184.782776567678</v>
      </c>
      <c r="J211" s="29">
        <f>SUM($H$18:$H211)</f>
        <v>150327.21365894927</v>
      </c>
    </row>
    <row r="212" spans="1:10" x14ac:dyDescent="0.25">
      <c r="A212" s="23">
        <f t="shared" si="31"/>
        <v>195</v>
      </c>
      <c r="B212" s="24">
        <f t="shared" si="27"/>
        <v>36526</v>
      </c>
      <c r="C212" s="29">
        <f t="shared" si="32"/>
        <v>64184.782776567678</v>
      </c>
      <c r="D212" s="29">
        <f t="shared" ref="D212:D275" si="35">IF(Pay_Num&lt;&gt;"",Scheduled_Monthly_Payment,"")</f>
        <v>833.39314887825674</v>
      </c>
      <c r="E212" s="30">
        <f t="shared" si="28"/>
        <v>0</v>
      </c>
      <c r="F212" s="29">
        <f t="shared" si="29"/>
        <v>833.39314887825674</v>
      </c>
      <c r="G212" s="29">
        <f t="shared" si="33"/>
        <v>140.03703293438446</v>
      </c>
      <c r="H212" s="29">
        <f t="shared" si="34"/>
        <v>693.35611594387228</v>
      </c>
      <c r="I212" s="29">
        <f t="shared" si="30"/>
        <v>64044.745743633292</v>
      </c>
      <c r="J212" s="29">
        <f>SUM($H$18:$H212)</f>
        <v>151020.56977489314</v>
      </c>
    </row>
    <row r="213" spans="1:10" x14ac:dyDescent="0.25">
      <c r="A213" s="23">
        <f t="shared" si="31"/>
        <v>196</v>
      </c>
      <c r="B213" s="24">
        <f t="shared" si="27"/>
        <v>36557</v>
      </c>
      <c r="C213" s="29">
        <f t="shared" si="32"/>
        <v>64044.745743633292</v>
      </c>
      <c r="D213" s="29">
        <f t="shared" si="35"/>
        <v>833.39314887825674</v>
      </c>
      <c r="E213" s="30">
        <f t="shared" si="28"/>
        <v>0</v>
      </c>
      <c r="F213" s="29">
        <f t="shared" si="29"/>
        <v>833.39314887825674</v>
      </c>
      <c r="G213" s="29">
        <f t="shared" si="33"/>
        <v>141.54978298265814</v>
      </c>
      <c r="H213" s="29">
        <f t="shared" si="34"/>
        <v>691.84336589559859</v>
      </c>
      <c r="I213" s="29">
        <f t="shared" si="30"/>
        <v>63903.195960650635</v>
      </c>
      <c r="J213" s="29">
        <f>SUM($H$18:$H213)</f>
        <v>151712.41314078873</v>
      </c>
    </row>
    <row r="214" spans="1:10" x14ac:dyDescent="0.25">
      <c r="A214" s="23">
        <f t="shared" si="31"/>
        <v>197</v>
      </c>
      <c r="B214" s="24">
        <f t="shared" si="27"/>
        <v>36586</v>
      </c>
      <c r="C214" s="29">
        <f t="shared" si="32"/>
        <v>63903.195960650635</v>
      </c>
      <c r="D214" s="29">
        <f t="shared" si="35"/>
        <v>833.39314887825674</v>
      </c>
      <c r="E214" s="30">
        <f t="shared" si="28"/>
        <v>0</v>
      </c>
      <c r="F214" s="29">
        <f t="shared" si="29"/>
        <v>833.39314887825674</v>
      </c>
      <c r="G214" s="29">
        <f t="shared" si="33"/>
        <v>143.07887451332817</v>
      </c>
      <c r="H214" s="29">
        <f t="shared" si="34"/>
        <v>690.31427436492856</v>
      </c>
      <c r="I214" s="29">
        <f t="shared" si="30"/>
        <v>63760.11708613731</v>
      </c>
      <c r="J214" s="29">
        <f>SUM($H$18:$H214)</f>
        <v>152402.72741515367</v>
      </c>
    </row>
    <row r="215" spans="1:10" x14ac:dyDescent="0.25">
      <c r="A215" s="23">
        <f t="shared" si="31"/>
        <v>198</v>
      </c>
      <c r="B215" s="24">
        <f t="shared" si="27"/>
        <v>36617</v>
      </c>
      <c r="C215" s="29">
        <f t="shared" si="32"/>
        <v>63760.11708613731</v>
      </c>
      <c r="D215" s="29">
        <f t="shared" si="35"/>
        <v>833.39314887825674</v>
      </c>
      <c r="E215" s="30">
        <f t="shared" si="28"/>
        <v>0</v>
      </c>
      <c r="F215" s="29">
        <f t="shared" si="29"/>
        <v>833.39314887825674</v>
      </c>
      <c r="G215" s="29">
        <f t="shared" si="33"/>
        <v>144.62448405525845</v>
      </c>
      <c r="H215" s="29">
        <f t="shared" si="34"/>
        <v>688.76866482299829</v>
      </c>
      <c r="I215" s="29">
        <f t="shared" si="30"/>
        <v>63615.492602082049</v>
      </c>
      <c r="J215" s="29">
        <f>SUM($H$18:$H215)</f>
        <v>153091.49607997667</v>
      </c>
    </row>
    <row r="216" spans="1:10" x14ac:dyDescent="0.25">
      <c r="A216" s="23">
        <f t="shared" si="31"/>
        <v>199</v>
      </c>
      <c r="B216" s="24">
        <f t="shared" si="27"/>
        <v>36647</v>
      </c>
      <c r="C216" s="29">
        <f t="shared" si="32"/>
        <v>63615.492602082049</v>
      </c>
      <c r="D216" s="29">
        <f t="shared" si="35"/>
        <v>833.39314887825674</v>
      </c>
      <c r="E216" s="30">
        <f t="shared" si="28"/>
        <v>0</v>
      </c>
      <c r="F216" s="29">
        <f t="shared" si="29"/>
        <v>833.39314887825674</v>
      </c>
      <c r="G216" s="29">
        <f t="shared" si="33"/>
        <v>146.18679004426554</v>
      </c>
      <c r="H216" s="29">
        <f t="shared" si="34"/>
        <v>687.2063588339912</v>
      </c>
      <c r="I216" s="29">
        <f t="shared" si="30"/>
        <v>63469.305812037783</v>
      </c>
      <c r="J216" s="29">
        <f>SUM($H$18:$H216)</f>
        <v>153778.70243881067</v>
      </c>
    </row>
    <row r="217" spans="1:10" x14ac:dyDescent="0.25">
      <c r="A217" s="23">
        <f t="shared" si="31"/>
        <v>200</v>
      </c>
      <c r="B217" s="24">
        <f t="shared" si="27"/>
        <v>36678</v>
      </c>
      <c r="C217" s="29">
        <f t="shared" si="32"/>
        <v>63469.305812037783</v>
      </c>
      <c r="D217" s="29">
        <f t="shared" si="35"/>
        <v>833.39314887825674</v>
      </c>
      <c r="E217" s="30">
        <f t="shared" si="28"/>
        <v>0</v>
      </c>
      <c r="F217" s="29">
        <f t="shared" si="29"/>
        <v>833.39314887825674</v>
      </c>
      <c r="G217" s="29">
        <f t="shared" si="33"/>
        <v>147.7659728437186</v>
      </c>
      <c r="H217" s="29">
        <f t="shared" si="34"/>
        <v>685.62717603453814</v>
      </c>
      <c r="I217" s="29">
        <f t="shared" si="30"/>
        <v>63321.539839194062</v>
      </c>
      <c r="J217" s="29">
        <f>SUM($H$18:$H217)</f>
        <v>154464.32961484519</v>
      </c>
    </row>
    <row r="218" spans="1:10" x14ac:dyDescent="0.25">
      <c r="A218" s="23">
        <f t="shared" si="31"/>
        <v>201</v>
      </c>
      <c r="B218" s="24">
        <f t="shared" si="27"/>
        <v>36708</v>
      </c>
      <c r="C218" s="29">
        <f t="shared" si="32"/>
        <v>63321.539839194062</v>
      </c>
      <c r="D218" s="29">
        <f t="shared" si="35"/>
        <v>833.39314887825674</v>
      </c>
      <c r="E218" s="30">
        <f t="shared" si="28"/>
        <v>0</v>
      </c>
      <c r="F218" s="29">
        <f t="shared" si="29"/>
        <v>833.39314887825674</v>
      </c>
      <c r="G218" s="29">
        <f t="shared" si="33"/>
        <v>149.36221476536298</v>
      </c>
      <c r="H218" s="29">
        <f t="shared" si="34"/>
        <v>684.03093411289376</v>
      </c>
      <c r="I218" s="29">
        <f t="shared" si="30"/>
        <v>63172.177624428696</v>
      </c>
      <c r="J218" s="29">
        <f>SUM($H$18:$H218)</f>
        <v>155148.3605489581</v>
      </c>
    </row>
    <row r="219" spans="1:10" x14ac:dyDescent="0.25">
      <c r="A219" s="23">
        <f t="shared" si="31"/>
        <v>202</v>
      </c>
      <c r="B219" s="24">
        <f t="shared" si="27"/>
        <v>36739</v>
      </c>
      <c r="C219" s="29">
        <f t="shared" si="32"/>
        <v>63172.177624428696</v>
      </c>
      <c r="D219" s="29">
        <f t="shared" si="35"/>
        <v>833.39314887825674</v>
      </c>
      <c r="E219" s="30">
        <f t="shared" si="28"/>
        <v>0</v>
      </c>
      <c r="F219" s="29">
        <f t="shared" si="29"/>
        <v>833.39314887825674</v>
      </c>
      <c r="G219" s="29">
        <f t="shared" si="33"/>
        <v>150.97570009036576</v>
      </c>
      <c r="H219" s="29">
        <f t="shared" si="34"/>
        <v>682.41744878789098</v>
      </c>
      <c r="I219" s="29">
        <f t="shared" si="30"/>
        <v>63021.201924338333</v>
      </c>
      <c r="J219" s="29">
        <f>SUM($H$18:$H219)</f>
        <v>155830.77799774599</v>
      </c>
    </row>
    <row r="220" spans="1:10" x14ac:dyDescent="0.25">
      <c r="A220" s="23">
        <f t="shared" si="31"/>
        <v>203</v>
      </c>
      <c r="B220" s="24">
        <f t="shared" si="27"/>
        <v>36770</v>
      </c>
      <c r="C220" s="29">
        <f t="shared" si="32"/>
        <v>63021.201924338333</v>
      </c>
      <c r="D220" s="29">
        <f t="shared" si="35"/>
        <v>833.39314887825674</v>
      </c>
      <c r="E220" s="30">
        <f t="shared" si="28"/>
        <v>0</v>
      </c>
      <c r="F220" s="29">
        <f t="shared" si="29"/>
        <v>833.39314887825674</v>
      </c>
      <c r="G220" s="29">
        <f t="shared" si="33"/>
        <v>152.60661509059196</v>
      </c>
      <c r="H220" s="29">
        <f t="shared" si="34"/>
        <v>680.78653378766478</v>
      </c>
      <c r="I220" s="29">
        <f t="shared" si="30"/>
        <v>62868.595309247743</v>
      </c>
      <c r="J220" s="29">
        <f>SUM($H$18:$H220)</f>
        <v>156511.56453153366</v>
      </c>
    </row>
    <row r="221" spans="1:10" x14ac:dyDescent="0.25">
      <c r="A221" s="23">
        <f t="shared" si="31"/>
        <v>204</v>
      </c>
      <c r="B221" s="24">
        <f t="shared" si="27"/>
        <v>36800</v>
      </c>
      <c r="C221" s="29">
        <f t="shared" si="32"/>
        <v>62868.595309247743</v>
      </c>
      <c r="D221" s="29">
        <f t="shared" si="35"/>
        <v>833.39314887825674</v>
      </c>
      <c r="E221" s="30">
        <f t="shared" si="28"/>
        <v>0</v>
      </c>
      <c r="F221" s="29">
        <f t="shared" si="29"/>
        <v>833.39314887825674</v>
      </c>
      <c r="G221" s="29">
        <f t="shared" si="33"/>
        <v>154.25514805010801</v>
      </c>
      <c r="H221" s="29">
        <f t="shared" si="34"/>
        <v>679.13800082814873</v>
      </c>
      <c r="I221" s="29">
        <f t="shared" si="30"/>
        <v>62714.340161197637</v>
      </c>
      <c r="J221" s="29">
        <f>SUM($H$18:$H221)</f>
        <v>157190.70253236181</v>
      </c>
    </row>
    <row r="222" spans="1:10" x14ac:dyDescent="0.25">
      <c r="A222" s="23">
        <f t="shared" si="31"/>
        <v>205</v>
      </c>
      <c r="B222" s="24">
        <f t="shared" si="27"/>
        <v>36831</v>
      </c>
      <c r="C222" s="29">
        <f t="shared" si="32"/>
        <v>62714.340161197637</v>
      </c>
      <c r="D222" s="29">
        <f t="shared" si="35"/>
        <v>833.39314887825674</v>
      </c>
      <c r="E222" s="30">
        <f t="shared" si="28"/>
        <v>0</v>
      </c>
      <c r="F222" s="29">
        <f t="shared" si="29"/>
        <v>833.39314887825674</v>
      </c>
      <c r="G222" s="29">
        <f t="shared" si="33"/>
        <v>155.92148928691927</v>
      </c>
      <c r="H222" s="29">
        <f t="shared" si="34"/>
        <v>677.47165959133747</v>
      </c>
      <c r="I222" s="29">
        <f t="shared" si="30"/>
        <v>62558.418671910717</v>
      </c>
      <c r="J222" s="29">
        <f>SUM($H$18:$H222)</f>
        <v>157868.17419195315</v>
      </c>
    </row>
    <row r="223" spans="1:10" x14ac:dyDescent="0.25">
      <c r="A223" s="23">
        <f t="shared" si="31"/>
        <v>206</v>
      </c>
      <c r="B223" s="24">
        <f t="shared" si="27"/>
        <v>36861</v>
      </c>
      <c r="C223" s="29">
        <f t="shared" si="32"/>
        <v>62558.418671910717</v>
      </c>
      <c r="D223" s="29">
        <f t="shared" si="35"/>
        <v>833.39314887825674</v>
      </c>
      <c r="E223" s="30">
        <f t="shared" si="28"/>
        <v>0</v>
      </c>
      <c r="F223" s="29">
        <f t="shared" si="29"/>
        <v>833.39314887825674</v>
      </c>
      <c r="G223" s="29">
        <f t="shared" si="33"/>
        <v>157.60583117494127</v>
      </c>
      <c r="H223" s="29">
        <f t="shared" si="34"/>
        <v>675.78731770331547</v>
      </c>
      <c r="I223" s="29">
        <f t="shared" si="30"/>
        <v>62400.812840735773</v>
      </c>
      <c r="J223" s="29">
        <f>SUM($H$18:$H223)</f>
        <v>158543.96150965645</v>
      </c>
    </row>
    <row r="224" spans="1:10" x14ac:dyDescent="0.25">
      <c r="A224" s="23">
        <f t="shared" si="31"/>
        <v>207</v>
      </c>
      <c r="B224" s="24">
        <f t="shared" si="27"/>
        <v>36892</v>
      </c>
      <c r="C224" s="29">
        <f t="shared" si="32"/>
        <v>62400.812840735773</v>
      </c>
      <c r="D224" s="29">
        <f t="shared" si="35"/>
        <v>833.39314887825674</v>
      </c>
      <c r="E224" s="30">
        <f t="shared" si="28"/>
        <v>0</v>
      </c>
      <c r="F224" s="29">
        <f t="shared" si="29"/>
        <v>833.39314887825674</v>
      </c>
      <c r="G224" s="29">
        <f t="shared" si="33"/>
        <v>159.30836816620854</v>
      </c>
      <c r="H224" s="29">
        <f t="shared" si="34"/>
        <v>674.0847807120482</v>
      </c>
      <c r="I224" s="29">
        <f t="shared" si="30"/>
        <v>62241.504472569562</v>
      </c>
      <c r="J224" s="29">
        <f>SUM($H$18:$H224)</f>
        <v>159218.04629036851</v>
      </c>
    </row>
    <row r="225" spans="1:10" x14ac:dyDescent="0.25">
      <c r="A225" s="23">
        <f t="shared" si="31"/>
        <v>208</v>
      </c>
      <c r="B225" s="24">
        <f t="shared" si="27"/>
        <v>36923</v>
      </c>
      <c r="C225" s="29">
        <f t="shared" si="32"/>
        <v>62241.504472569562</v>
      </c>
      <c r="D225" s="29">
        <f t="shared" si="35"/>
        <v>833.39314887825674</v>
      </c>
      <c r="E225" s="30">
        <f t="shared" si="28"/>
        <v>0</v>
      </c>
      <c r="F225" s="29">
        <f t="shared" si="29"/>
        <v>833.39314887825674</v>
      </c>
      <c r="G225" s="29">
        <f t="shared" si="33"/>
        <v>161.02929681332409</v>
      </c>
      <c r="H225" s="29">
        <f t="shared" si="34"/>
        <v>672.36385206493264</v>
      </c>
      <c r="I225" s="29">
        <f t="shared" si="30"/>
        <v>62080.475175756241</v>
      </c>
      <c r="J225" s="29">
        <f>SUM($H$18:$H225)</f>
        <v>159890.41014243345</v>
      </c>
    </row>
    <row r="226" spans="1:10" x14ac:dyDescent="0.25">
      <c r="A226" s="23">
        <f t="shared" si="31"/>
        <v>209</v>
      </c>
      <c r="B226" s="24">
        <f t="shared" si="27"/>
        <v>36951</v>
      </c>
      <c r="C226" s="29">
        <f t="shared" si="32"/>
        <v>62080.475175756241</v>
      </c>
      <c r="D226" s="29">
        <f t="shared" si="35"/>
        <v>833.39314887825674</v>
      </c>
      <c r="E226" s="30">
        <f t="shared" si="28"/>
        <v>0</v>
      </c>
      <c r="F226" s="29">
        <f t="shared" si="29"/>
        <v>833.39314887825674</v>
      </c>
      <c r="G226" s="29">
        <f t="shared" si="33"/>
        <v>162.76881579215001</v>
      </c>
      <c r="H226" s="29">
        <f t="shared" si="34"/>
        <v>670.62433308610673</v>
      </c>
      <c r="I226" s="29">
        <f t="shared" si="30"/>
        <v>61917.70635996409</v>
      </c>
      <c r="J226" s="29">
        <f>SUM($H$18:$H226)</f>
        <v>160561.03447551955</v>
      </c>
    </row>
    <row r="227" spans="1:10" x14ac:dyDescent="0.25">
      <c r="A227" s="23">
        <f t="shared" si="31"/>
        <v>210</v>
      </c>
      <c r="B227" s="24">
        <f t="shared" si="27"/>
        <v>36982</v>
      </c>
      <c r="C227" s="29">
        <f t="shared" si="32"/>
        <v>61917.70635996409</v>
      </c>
      <c r="D227" s="29">
        <f t="shared" si="35"/>
        <v>833.39314887825674</v>
      </c>
      <c r="E227" s="30">
        <f t="shared" si="28"/>
        <v>0</v>
      </c>
      <c r="F227" s="29">
        <f t="shared" si="29"/>
        <v>833.39314887825674</v>
      </c>
      <c r="G227" s="29">
        <f t="shared" si="33"/>
        <v>164.52712592474472</v>
      </c>
      <c r="H227" s="29">
        <f t="shared" si="34"/>
        <v>668.86602295351202</v>
      </c>
      <c r="I227" s="29">
        <f t="shared" si="30"/>
        <v>61753.179234039344</v>
      </c>
      <c r="J227" s="29">
        <f>SUM($H$18:$H227)</f>
        <v>161229.90049847306</v>
      </c>
    </row>
    <row r="228" spans="1:10" x14ac:dyDescent="0.25">
      <c r="A228" s="23">
        <f t="shared" si="31"/>
        <v>211</v>
      </c>
      <c r="B228" s="24">
        <f t="shared" si="27"/>
        <v>37012</v>
      </c>
      <c r="C228" s="29">
        <f t="shared" si="32"/>
        <v>61753.179234039344</v>
      </c>
      <c r="D228" s="29">
        <f t="shared" si="35"/>
        <v>833.39314887825674</v>
      </c>
      <c r="E228" s="30">
        <f t="shared" si="28"/>
        <v>0</v>
      </c>
      <c r="F228" s="29">
        <f t="shared" si="29"/>
        <v>833.39314887825674</v>
      </c>
      <c r="G228" s="29">
        <f t="shared" si="33"/>
        <v>166.30443020254677</v>
      </c>
      <c r="H228" s="29">
        <f t="shared" si="34"/>
        <v>667.08871867570997</v>
      </c>
      <c r="I228" s="29">
        <f t="shared" si="30"/>
        <v>61586.874803836799</v>
      </c>
      <c r="J228" s="29">
        <f>SUM($H$18:$H228)</f>
        <v>161896.98921714877</v>
      </c>
    </row>
    <row r="229" spans="1:10" x14ac:dyDescent="0.25">
      <c r="A229" s="23">
        <f t="shared" si="31"/>
        <v>212</v>
      </c>
      <c r="B229" s="24">
        <f t="shared" si="27"/>
        <v>37043</v>
      </c>
      <c r="C229" s="29">
        <f t="shared" si="32"/>
        <v>61586.874803836799</v>
      </c>
      <c r="D229" s="29">
        <f t="shared" si="35"/>
        <v>833.39314887825674</v>
      </c>
      <c r="E229" s="30">
        <f t="shared" si="28"/>
        <v>0</v>
      </c>
      <c r="F229" s="29">
        <f t="shared" si="29"/>
        <v>833.39314887825674</v>
      </c>
      <c r="G229" s="29">
        <f t="shared" si="33"/>
        <v>168.1009338098097</v>
      </c>
      <c r="H229" s="29">
        <f t="shared" si="34"/>
        <v>665.29221506844704</v>
      </c>
      <c r="I229" s="29">
        <f t="shared" si="30"/>
        <v>61418.773870026991</v>
      </c>
      <c r="J229" s="29">
        <f>SUM($H$18:$H229)</f>
        <v>162562.28143221722</v>
      </c>
    </row>
    <row r="230" spans="1:10" x14ac:dyDescent="0.25">
      <c r="A230" s="23">
        <f t="shared" si="31"/>
        <v>213</v>
      </c>
      <c r="B230" s="24">
        <f t="shared" si="27"/>
        <v>37073</v>
      </c>
      <c r="C230" s="29">
        <f t="shared" si="32"/>
        <v>61418.773870026991</v>
      </c>
      <c r="D230" s="29">
        <f t="shared" si="35"/>
        <v>833.39314887825674</v>
      </c>
      <c r="E230" s="30">
        <f t="shared" si="28"/>
        <v>0</v>
      </c>
      <c r="F230" s="29">
        <f t="shared" si="29"/>
        <v>833.39314887825674</v>
      </c>
      <c r="G230" s="29">
        <f t="shared" si="33"/>
        <v>169.91684414729025</v>
      </c>
      <c r="H230" s="29">
        <f t="shared" si="34"/>
        <v>663.47630473096649</v>
      </c>
      <c r="I230" s="29">
        <f t="shared" si="30"/>
        <v>61248.857025879697</v>
      </c>
      <c r="J230" s="29">
        <f>SUM($H$18:$H230)</f>
        <v>163225.75773694817</v>
      </c>
    </row>
    <row r="231" spans="1:10" x14ac:dyDescent="0.25">
      <c r="A231" s="23">
        <f t="shared" si="31"/>
        <v>214</v>
      </c>
      <c r="B231" s="24">
        <f t="shared" si="27"/>
        <v>37104</v>
      </c>
      <c r="C231" s="29">
        <f t="shared" si="32"/>
        <v>61248.857025879697</v>
      </c>
      <c r="D231" s="29">
        <f t="shared" si="35"/>
        <v>833.39314887825674</v>
      </c>
      <c r="E231" s="30">
        <f t="shared" si="28"/>
        <v>0</v>
      </c>
      <c r="F231" s="29">
        <f t="shared" si="29"/>
        <v>833.39314887825674</v>
      </c>
      <c r="G231" s="29">
        <f t="shared" si="33"/>
        <v>171.75237085619131</v>
      </c>
      <c r="H231" s="29">
        <f t="shared" si="34"/>
        <v>661.64077802206543</v>
      </c>
      <c r="I231" s="29">
        <f t="shared" si="30"/>
        <v>61077.104655023504</v>
      </c>
      <c r="J231" s="29">
        <f>SUM($H$18:$H231)</f>
        <v>163887.39851497023</v>
      </c>
    </row>
    <row r="232" spans="1:10" x14ac:dyDescent="0.25">
      <c r="A232" s="23">
        <f t="shared" si="31"/>
        <v>215</v>
      </c>
      <c r="B232" s="24">
        <f t="shared" si="27"/>
        <v>37135</v>
      </c>
      <c r="C232" s="29">
        <f t="shared" si="32"/>
        <v>61077.104655023504</v>
      </c>
      <c r="D232" s="29">
        <f t="shared" si="35"/>
        <v>833.39314887825674</v>
      </c>
      <c r="E232" s="30">
        <f t="shared" si="28"/>
        <v>0</v>
      </c>
      <c r="F232" s="29">
        <f t="shared" si="29"/>
        <v>833.39314887825674</v>
      </c>
      <c r="G232" s="29">
        <f t="shared" si="33"/>
        <v>173.60772584236543</v>
      </c>
      <c r="H232" s="29">
        <f t="shared" si="34"/>
        <v>659.78542303589131</v>
      </c>
      <c r="I232" s="29">
        <f t="shared" si="30"/>
        <v>60903.496929181136</v>
      </c>
      <c r="J232" s="29">
        <f>SUM($H$18:$H232)</f>
        <v>164547.18393800611</v>
      </c>
    </row>
    <row r="233" spans="1:10" x14ac:dyDescent="0.25">
      <c r="A233" s="23">
        <f t="shared" si="31"/>
        <v>216</v>
      </c>
      <c r="B233" s="24">
        <f t="shared" si="27"/>
        <v>37165</v>
      </c>
      <c r="C233" s="29">
        <f t="shared" si="32"/>
        <v>60903.496929181136</v>
      </c>
      <c r="D233" s="29">
        <f t="shared" si="35"/>
        <v>833.39314887825674</v>
      </c>
      <c r="E233" s="30">
        <f t="shared" si="28"/>
        <v>0</v>
      </c>
      <c r="F233" s="29">
        <f t="shared" si="29"/>
        <v>833.39314887825674</v>
      </c>
      <c r="G233" s="29">
        <f t="shared" si="33"/>
        <v>175.48312330077761</v>
      </c>
      <c r="H233" s="29">
        <f t="shared" si="34"/>
        <v>657.91002557747913</v>
      </c>
      <c r="I233" s="29">
        <f t="shared" si="30"/>
        <v>60728.013805880357</v>
      </c>
      <c r="J233" s="29">
        <f>SUM($H$18:$H233)</f>
        <v>165205.09396358358</v>
      </c>
    </row>
    <row r="234" spans="1:10" x14ac:dyDescent="0.25">
      <c r="A234" s="23">
        <f t="shared" si="31"/>
        <v>217</v>
      </c>
      <c r="B234" s="24">
        <f t="shared" si="27"/>
        <v>37196</v>
      </c>
      <c r="C234" s="29">
        <f t="shared" si="32"/>
        <v>60728.013805880357</v>
      </c>
      <c r="D234" s="29">
        <f t="shared" si="35"/>
        <v>833.39314887825674</v>
      </c>
      <c r="E234" s="30">
        <f t="shared" si="28"/>
        <v>0</v>
      </c>
      <c r="F234" s="29">
        <f t="shared" si="29"/>
        <v>833.39314887825674</v>
      </c>
      <c r="G234" s="29">
        <f t="shared" si="33"/>
        <v>177.37877974023422</v>
      </c>
      <c r="H234" s="29">
        <f t="shared" si="34"/>
        <v>656.01436913802252</v>
      </c>
      <c r="I234" s="29">
        <f t="shared" si="30"/>
        <v>60550.635026140124</v>
      </c>
      <c r="J234" s="29">
        <f>SUM($H$18:$H234)</f>
        <v>165861.1083327216</v>
      </c>
    </row>
    <row r="235" spans="1:10" x14ac:dyDescent="0.25">
      <c r="A235" s="23">
        <f t="shared" si="31"/>
        <v>218</v>
      </c>
      <c r="B235" s="24">
        <f t="shared" si="27"/>
        <v>37226</v>
      </c>
      <c r="C235" s="29">
        <f t="shared" si="32"/>
        <v>60550.635026140124</v>
      </c>
      <c r="D235" s="29">
        <f t="shared" si="35"/>
        <v>833.39314887825674</v>
      </c>
      <c r="E235" s="30">
        <f t="shared" si="28"/>
        <v>0</v>
      </c>
      <c r="F235" s="29">
        <f t="shared" si="29"/>
        <v>833.39314887825674</v>
      </c>
      <c r="G235" s="29">
        <f t="shared" si="33"/>
        <v>179.2949140083781</v>
      </c>
      <c r="H235" s="29">
        <f t="shared" si="34"/>
        <v>654.09823486987864</v>
      </c>
      <c r="I235" s="29">
        <f t="shared" si="30"/>
        <v>60371.340112131744</v>
      </c>
      <c r="J235" s="29">
        <f>SUM($H$18:$H235)</f>
        <v>166515.20656759149</v>
      </c>
    </row>
    <row r="236" spans="1:10" x14ac:dyDescent="0.25">
      <c r="A236" s="23">
        <f t="shared" si="31"/>
        <v>219</v>
      </c>
      <c r="B236" s="24">
        <f t="shared" si="27"/>
        <v>37257</v>
      </c>
      <c r="C236" s="29">
        <f t="shared" si="32"/>
        <v>60371.340112131744</v>
      </c>
      <c r="D236" s="29">
        <f t="shared" si="35"/>
        <v>833.39314887825674</v>
      </c>
      <c r="E236" s="30">
        <f t="shared" si="28"/>
        <v>0</v>
      </c>
      <c r="F236" s="29">
        <f t="shared" si="29"/>
        <v>833.39314887825674</v>
      </c>
      <c r="G236" s="29">
        <f t="shared" si="33"/>
        <v>181.2317473169536</v>
      </c>
      <c r="H236" s="29">
        <f t="shared" si="34"/>
        <v>652.16140156130314</v>
      </c>
      <c r="I236" s="29">
        <f t="shared" si="30"/>
        <v>60190.108364814791</v>
      </c>
      <c r="J236" s="29">
        <f>SUM($H$18:$H236)</f>
        <v>167167.36796915281</v>
      </c>
    </row>
    <row r="237" spans="1:10" x14ac:dyDescent="0.25">
      <c r="A237" s="23">
        <f t="shared" si="31"/>
        <v>220</v>
      </c>
      <c r="B237" s="24">
        <f t="shared" si="27"/>
        <v>37288</v>
      </c>
      <c r="C237" s="29">
        <f t="shared" si="32"/>
        <v>60190.108364814791</v>
      </c>
      <c r="D237" s="29">
        <f t="shared" si="35"/>
        <v>833.39314887825674</v>
      </c>
      <c r="E237" s="30">
        <f t="shared" si="28"/>
        <v>0</v>
      </c>
      <c r="F237" s="29">
        <f t="shared" si="29"/>
        <v>833.39314887825674</v>
      </c>
      <c r="G237" s="29">
        <f t="shared" si="33"/>
        <v>183.189503267345</v>
      </c>
      <c r="H237" s="29">
        <f t="shared" si="34"/>
        <v>650.20364561091174</v>
      </c>
      <c r="I237" s="29">
        <f t="shared" si="30"/>
        <v>60006.918861547449</v>
      </c>
      <c r="J237" s="29">
        <f>SUM($H$18:$H237)</f>
        <v>167817.57161476373</v>
      </c>
    </row>
    <row r="238" spans="1:10" x14ac:dyDescent="0.25">
      <c r="A238" s="23">
        <f t="shared" si="31"/>
        <v>221</v>
      </c>
      <c r="B238" s="24">
        <f t="shared" si="27"/>
        <v>37316</v>
      </c>
      <c r="C238" s="29">
        <f t="shared" si="32"/>
        <v>60006.918861547449</v>
      </c>
      <c r="D238" s="29">
        <f t="shared" si="35"/>
        <v>833.39314887825674</v>
      </c>
      <c r="E238" s="30">
        <f t="shared" si="28"/>
        <v>0</v>
      </c>
      <c r="F238" s="29">
        <f t="shared" si="29"/>
        <v>833.39314887825674</v>
      </c>
      <c r="G238" s="29">
        <f t="shared" si="33"/>
        <v>185.16840787639046</v>
      </c>
      <c r="H238" s="29">
        <f t="shared" si="34"/>
        <v>648.22474100186628</v>
      </c>
      <c r="I238" s="29">
        <f t="shared" si="30"/>
        <v>59821.750453671055</v>
      </c>
      <c r="J238" s="29">
        <f>SUM($H$18:$H238)</f>
        <v>168465.7963557656</v>
      </c>
    </row>
    <row r="239" spans="1:10" x14ac:dyDescent="0.25">
      <c r="A239" s="23">
        <f t="shared" si="31"/>
        <v>222</v>
      </c>
      <c r="B239" s="24">
        <f t="shared" si="27"/>
        <v>37347</v>
      </c>
      <c r="C239" s="29">
        <f t="shared" si="32"/>
        <v>59821.750453671055</v>
      </c>
      <c r="D239" s="29">
        <f t="shared" si="35"/>
        <v>833.39314887825674</v>
      </c>
      <c r="E239" s="30">
        <f t="shared" si="28"/>
        <v>0</v>
      </c>
      <c r="F239" s="29">
        <f t="shared" si="29"/>
        <v>833.39314887825674</v>
      </c>
      <c r="G239" s="29">
        <f t="shared" si="33"/>
        <v>187.16868960247518</v>
      </c>
      <c r="H239" s="29">
        <f t="shared" si="34"/>
        <v>646.22445927578156</v>
      </c>
      <c r="I239" s="29">
        <f t="shared" si="30"/>
        <v>59634.581764068578</v>
      </c>
      <c r="J239" s="29">
        <f>SUM($H$18:$H239)</f>
        <v>169112.02081504138</v>
      </c>
    </row>
    <row r="240" spans="1:10" x14ac:dyDescent="0.25">
      <c r="A240" s="23">
        <f t="shared" si="31"/>
        <v>223</v>
      </c>
      <c r="B240" s="24">
        <f t="shared" si="27"/>
        <v>37377</v>
      </c>
      <c r="C240" s="29">
        <f t="shared" si="32"/>
        <v>59634.581764068578</v>
      </c>
      <c r="D240" s="29">
        <f t="shared" si="35"/>
        <v>833.39314887825674</v>
      </c>
      <c r="E240" s="30">
        <f t="shared" si="28"/>
        <v>0</v>
      </c>
      <c r="F240" s="29">
        <f t="shared" si="29"/>
        <v>833.39314887825674</v>
      </c>
      <c r="G240" s="29">
        <f t="shared" si="33"/>
        <v>189.19057937190598</v>
      </c>
      <c r="H240" s="29">
        <f t="shared" si="34"/>
        <v>644.20256950635076</v>
      </c>
      <c r="I240" s="29">
        <f t="shared" si="30"/>
        <v>59445.391184696673</v>
      </c>
      <c r="J240" s="29">
        <f>SUM($H$18:$H240)</f>
        <v>169756.22338454775</v>
      </c>
    </row>
    <row r="241" spans="1:10" x14ac:dyDescent="0.25">
      <c r="A241" s="23">
        <f t="shared" si="31"/>
        <v>224</v>
      </c>
      <c r="B241" s="24">
        <f t="shared" si="27"/>
        <v>37408</v>
      </c>
      <c r="C241" s="29">
        <f t="shared" si="32"/>
        <v>59445.391184696673</v>
      </c>
      <c r="D241" s="29">
        <f t="shared" si="35"/>
        <v>833.39314887825674</v>
      </c>
      <c r="E241" s="30">
        <f t="shared" si="28"/>
        <v>0</v>
      </c>
      <c r="F241" s="29">
        <f t="shared" si="29"/>
        <v>833.39314887825674</v>
      </c>
      <c r="G241" s="29">
        <f t="shared" si="33"/>
        <v>191.23431060557095</v>
      </c>
      <c r="H241" s="29">
        <f t="shared" si="34"/>
        <v>642.15883827268578</v>
      </c>
      <c r="I241" s="29">
        <f t="shared" si="30"/>
        <v>59254.156874091103</v>
      </c>
      <c r="J241" s="29">
        <f>SUM($H$18:$H241)</f>
        <v>170398.38222282042</v>
      </c>
    </row>
    <row r="242" spans="1:10" x14ac:dyDescent="0.25">
      <c r="A242" s="23">
        <f t="shared" si="31"/>
        <v>225</v>
      </c>
      <c r="B242" s="24">
        <f t="shared" si="27"/>
        <v>37438</v>
      </c>
      <c r="C242" s="29">
        <f t="shared" si="32"/>
        <v>59254.156874091103</v>
      </c>
      <c r="D242" s="29">
        <f t="shared" si="35"/>
        <v>833.39314887825674</v>
      </c>
      <c r="E242" s="30">
        <f t="shared" si="28"/>
        <v>0</v>
      </c>
      <c r="F242" s="29">
        <f t="shared" si="29"/>
        <v>833.39314887825674</v>
      </c>
      <c r="G242" s="29">
        <f t="shared" si="33"/>
        <v>193.30011924588757</v>
      </c>
      <c r="H242" s="29">
        <f t="shared" si="34"/>
        <v>640.09302963236917</v>
      </c>
      <c r="I242" s="29">
        <f t="shared" si="30"/>
        <v>59060.856754845212</v>
      </c>
      <c r="J242" s="29">
        <f>SUM($H$18:$H242)</f>
        <v>171038.4752524528</v>
      </c>
    </row>
    <row r="243" spans="1:10" x14ac:dyDescent="0.25">
      <c r="A243" s="23">
        <f t="shared" si="31"/>
        <v>226</v>
      </c>
      <c r="B243" s="24">
        <f t="shared" si="27"/>
        <v>37469</v>
      </c>
      <c r="C243" s="29">
        <f t="shared" si="32"/>
        <v>59060.856754845212</v>
      </c>
      <c r="D243" s="29">
        <f t="shared" si="35"/>
        <v>833.39314887825674</v>
      </c>
      <c r="E243" s="30">
        <f t="shared" si="28"/>
        <v>0</v>
      </c>
      <c r="F243" s="29">
        <f t="shared" si="29"/>
        <v>833.39314887825674</v>
      </c>
      <c r="G243" s="29">
        <f t="shared" si="33"/>
        <v>195.38824378404138</v>
      </c>
      <c r="H243" s="29">
        <f t="shared" si="34"/>
        <v>638.00490509421536</v>
      </c>
      <c r="I243" s="29">
        <f t="shared" si="30"/>
        <v>58865.468511061168</v>
      </c>
      <c r="J243" s="29">
        <f>SUM($H$18:$H243)</f>
        <v>171676.48015754702</v>
      </c>
    </row>
    <row r="244" spans="1:10" x14ac:dyDescent="0.25">
      <c r="A244" s="23">
        <f t="shared" si="31"/>
        <v>227</v>
      </c>
      <c r="B244" s="24">
        <f t="shared" si="27"/>
        <v>37500</v>
      </c>
      <c r="C244" s="29">
        <f t="shared" si="32"/>
        <v>58865.468511061168</v>
      </c>
      <c r="D244" s="29">
        <f t="shared" si="35"/>
        <v>833.39314887825674</v>
      </c>
      <c r="E244" s="30">
        <f t="shared" si="28"/>
        <v>0</v>
      </c>
      <c r="F244" s="29">
        <f t="shared" si="29"/>
        <v>833.39314887825674</v>
      </c>
      <c r="G244" s="29">
        <f t="shared" si="33"/>
        <v>197.49892528751843</v>
      </c>
      <c r="H244" s="29">
        <f t="shared" si="34"/>
        <v>635.89422359073831</v>
      </c>
      <c r="I244" s="29">
        <f t="shared" si="30"/>
        <v>58667.969585773651</v>
      </c>
      <c r="J244" s="29">
        <f>SUM($H$18:$H244)</f>
        <v>172312.37438113775</v>
      </c>
    </row>
    <row r="245" spans="1:10" x14ac:dyDescent="0.25">
      <c r="A245" s="23">
        <f t="shared" si="31"/>
        <v>228</v>
      </c>
      <c r="B245" s="24">
        <f t="shared" si="27"/>
        <v>37530</v>
      </c>
      <c r="C245" s="29">
        <f t="shared" si="32"/>
        <v>58667.969585773651</v>
      </c>
      <c r="D245" s="29">
        <f t="shared" si="35"/>
        <v>833.39314887825674</v>
      </c>
      <c r="E245" s="30">
        <f t="shared" si="28"/>
        <v>0</v>
      </c>
      <c r="F245" s="29">
        <f t="shared" si="29"/>
        <v>833.39314887825674</v>
      </c>
      <c r="G245" s="29">
        <f t="shared" si="33"/>
        <v>199.63240742793687</v>
      </c>
      <c r="H245" s="29">
        <f t="shared" si="34"/>
        <v>633.76074145031987</v>
      </c>
      <c r="I245" s="29">
        <f t="shared" si="30"/>
        <v>58468.337178345711</v>
      </c>
      <c r="J245" s="29">
        <f>SUM($H$18:$H245)</f>
        <v>172946.13512258808</v>
      </c>
    </row>
    <row r="246" spans="1:10" x14ac:dyDescent="0.25">
      <c r="A246" s="23">
        <f t="shared" si="31"/>
        <v>229</v>
      </c>
      <c r="B246" s="24">
        <f t="shared" si="27"/>
        <v>37561</v>
      </c>
      <c r="C246" s="29">
        <f t="shared" si="32"/>
        <v>58468.337178345711</v>
      </c>
      <c r="D246" s="29">
        <f t="shared" si="35"/>
        <v>833.39314887825674</v>
      </c>
      <c r="E246" s="30">
        <f t="shared" si="28"/>
        <v>0</v>
      </c>
      <c r="F246" s="29">
        <f t="shared" si="29"/>
        <v>833.39314887825674</v>
      </c>
      <c r="G246" s="29">
        <f t="shared" si="33"/>
        <v>201.78893650917723</v>
      </c>
      <c r="H246" s="29">
        <f t="shared" si="34"/>
        <v>631.60421236907951</v>
      </c>
      <c r="I246" s="29">
        <f t="shared" si="30"/>
        <v>58266.548241836535</v>
      </c>
      <c r="J246" s="29">
        <f>SUM($H$18:$H246)</f>
        <v>173577.73933495715</v>
      </c>
    </row>
    <row r="247" spans="1:10" x14ac:dyDescent="0.25">
      <c r="A247" s="23">
        <f t="shared" si="31"/>
        <v>230</v>
      </c>
      <c r="B247" s="24">
        <f t="shared" si="27"/>
        <v>37591</v>
      </c>
      <c r="C247" s="29">
        <f t="shared" si="32"/>
        <v>58266.548241836535</v>
      </c>
      <c r="D247" s="29">
        <f t="shared" si="35"/>
        <v>833.39314887825674</v>
      </c>
      <c r="E247" s="30">
        <f t="shared" si="28"/>
        <v>0</v>
      </c>
      <c r="F247" s="29">
        <f t="shared" si="29"/>
        <v>833.39314887825674</v>
      </c>
      <c r="G247" s="29">
        <f t="shared" si="33"/>
        <v>203.9687614958176</v>
      </c>
      <c r="H247" s="29">
        <f t="shared" si="34"/>
        <v>629.42438738243914</v>
      </c>
      <c r="I247" s="29">
        <f t="shared" si="30"/>
        <v>58062.579480340719</v>
      </c>
      <c r="J247" s="29">
        <f>SUM($H$18:$H247)</f>
        <v>174207.16372233958</v>
      </c>
    </row>
    <row r="248" spans="1:10" x14ac:dyDescent="0.25">
      <c r="A248" s="23">
        <f t="shared" si="31"/>
        <v>231</v>
      </c>
      <c r="B248" s="24">
        <f t="shared" si="27"/>
        <v>37622</v>
      </c>
      <c r="C248" s="29">
        <f t="shared" si="32"/>
        <v>58062.579480340719</v>
      </c>
      <c r="D248" s="29">
        <f t="shared" si="35"/>
        <v>833.39314887825674</v>
      </c>
      <c r="E248" s="30">
        <f t="shared" si="28"/>
        <v>0</v>
      </c>
      <c r="F248" s="29">
        <f t="shared" si="29"/>
        <v>833.39314887825674</v>
      </c>
      <c r="G248" s="29">
        <f t="shared" si="33"/>
        <v>206.17213404187612</v>
      </c>
      <c r="H248" s="29">
        <f t="shared" si="34"/>
        <v>627.22101483638062</v>
      </c>
      <c r="I248" s="29">
        <f t="shared" si="30"/>
        <v>57856.407346298845</v>
      </c>
      <c r="J248" s="29">
        <f>SUM($H$18:$H248)</f>
        <v>174834.38473717595</v>
      </c>
    </row>
    <row r="249" spans="1:10" x14ac:dyDescent="0.25">
      <c r="A249" s="23">
        <f t="shared" si="31"/>
        <v>232</v>
      </c>
      <c r="B249" s="24">
        <f t="shared" si="27"/>
        <v>37653</v>
      </c>
      <c r="C249" s="29">
        <f t="shared" si="32"/>
        <v>57856.407346298845</v>
      </c>
      <c r="D249" s="29">
        <f t="shared" si="35"/>
        <v>833.39314887825674</v>
      </c>
      <c r="E249" s="30">
        <f t="shared" si="28"/>
        <v>0</v>
      </c>
      <c r="F249" s="29">
        <f t="shared" si="29"/>
        <v>833.39314887825674</v>
      </c>
      <c r="G249" s="29">
        <f t="shared" si="33"/>
        <v>208.39930851986355</v>
      </c>
      <c r="H249" s="29">
        <f t="shared" si="34"/>
        <v>624.99384035839319</v>
      </c>
      <c r="I249" s="29">
        <f t="shared" si="30"/>
        <v>57648.008037778985</v>
      </c>
      <c r="J249" s="29">
        <f>SUM($H$18:$H249)</f>
        <v>175459.37857753434</v>
      </c>
    </row>
    <row r="250" spans="1:10" x14ac:dyDescent="0.25">
      <c r="A250" s="23">
        <f t="shared" si="31"/>
        <v>233</v>
      </c>
      <c r="B250" s="24">
        <f t="shared" si="27"/>
        <v>37681</v>
      </c>
      <c r="C250" s="29">
        <f t="shared" si="32"/>
        <v>57648.008037778985</v>
      </c>
      <c r="D250" s="29">
        <f t="shared" si="35"/>
        <v>833.39314887825674</v>
      </c>
      <c r="E250" s="30">
        <f t="shared" si="28"/>
        <v>0</v>
      </c>
      <c r="F250" s="29">
        <f t="shared" si="29"/>
        <v>833.39314887825674</v>
      </c>
      <c r="G250" s="29">
        <f t="shared" si="33"/>
        <v>210.65054205014928</v>
      </c>
      <c r="H250" s="29">
        <f t="shared" si="34"/>
        <v>622.74260682810745</v>
      </c>
      <c r="I250" s="29">
        <f t="shared" si="30"/>
        <v>57437.357495728837</v>
      </c>
      <c r="J250" s="29">
        <f>SUM($H$18:$H250)</f>
        <v>176082.12118436245</v>
      </c>
    </row>
    <row r="251" spans="1:10" x14ac:dyDescent="0.25">
      <c r="A251" s="23">
        <f t="shared" si="31"/>
        <v>234</v>
      </c>
      <c r="B251" s="24">
        <f t="shared" si="27"/>
        <v>37712</v>
      </c>
      <c r="C251" s="29">
        <f t="shared" si="32"/>
        <v>57437.357495728837</v>
      </c>
      <c r="D251" s="29">
        <f t="shared" si="35"/>
        <v>833.39314887825674</v>
      </c>
      <c r="E251" s="30">
        <f t="shared" si="28"/>
        <v>0</v>
      </c>
      <c r="F251" s="29">
        <f t="shared" si="29"/>
        <v>833.39314887825674</v>
      </c>
      <c r="G251" s="29">
        <f t="shared" si="33"/>
        <v>212.92609453064597</v>
      </c>
      <c r="H251" s="29">
        <f t="shared" si="34"/>
        <v>620.46705434761077</v>
      </c>
      <c r="I251" s="29">
        <f t="shared" si="30"/>
        <v>57224.431401198191</v>
      </c>
      <c r="J251" s="29">
        <f>SUM($H$18:$H251)</f>
        <v>176702.58823871007</v>
      </c>
    </row>
    <row r="252" spans="1:10" x14ac:dyDescent="0.25">
      <c r="A252" s="23">
        <f t="shared" si="31"/>
        <v>235</v>
      </c>
      <c r="B252" s="24">
        <f t="shared" si="27"/>
        <v>37742</v>
      </c>
      <c r="C252" s="29">
        <f t="shared" si="32"/>
        <v>57224.431401198191</v>
      </c>
      <c r="D252" s="29">
        <f t="shared" si="35"/>
        <v>833.39314887825674</v>
      </c>
      <c r="E252" s="30">
        <f t="shared" si="28"/>
        <v>0</v>
      </c>
      <c r="F252" s="29">
        <f t="shared" si="29"/>
        <v>833.39314887825674</v>
      </c>
      <c r="G252" s="29">
        <f t="shared" si="33"/>
        <v>215.22622866681331</v>
      </c>
      <c r="H252" s="29">
        <f t="shared" si="34"/>
        <v>618.16692021144343</v>
      </c>
      <c r="I252" s="29">
        <f t="shared" si="30"/>
        <v>57009.20517253138</v>
      </c>
      <c r="J252" s="29">
        <f>SUM($H$18:$H252)</f>
        <v>177320.75515892153</v>
      </c>
    </row>
    <row r="253" spans="1:10" x14ac:dyDescent="0.25">
      <c r="A253" s="23">
        <f t="shared" si="31"/>
        <v>236</v>
      </c>
      <c r="B253" s="24">
        <f t="shared" si="27"/>
        <v>37773</v>
      </c>
      <c r="C253" s="29">
        <f t="shared" si="32"/>
        <v>57009.20517253138</v>
      </c>
      <c r="D253" s="29">
        <f t="shared" si="35"/>
        <v>833.39314887825674</v>
      </c>
      <c r="E253" s="30">
        <f t="shared" si="28"/>
        <v>0</v>
      </c>
      <c r="F253" s="29">
        <f t="shared" si="29"/>
        <v>833.39314887825674</v>
      </c>
      <c r="G253" s="29">
        <f t="shared" si="33"/>
        <v>217.55121000198653</v>
      </c>
      <c r="H253" s="29">
        <f t="shared" si="34"/>
        <v>615.84193887627021</v>
      </c>
      <c r="I253" s="29">
        <f t="shared" si="30"/>
        <v>56791.653962529395</v>
      </c>
      <c r="J253" s="29">
        <f>SUM($H$18:$H253)</f>
        <v>177936.59709779778</v>
      </c>
    </row>
    <row r="254" spans="1:10" x14ac:dyDescent="0.25">
      <c r="A254" s="23">
        <f t="shared" si="31"/>
        <v>237</v>
      </c>
      <c r="B254" s="24">
        <f t="shared" si="27"/>
        <v>37803</v>
      </c>
      <c r="C254" s="29">
        <f t="shared" si="32"/>
        <v>56791.653962529395</v>
      </c>
      <c r="D254" s="29">
        <f t="shared" si="35"/>
        <v>833.39314887825674</v>
      </c>
      <c r="E254" s="30">
        <f t="shared" si="28"/>
        <v>0</v>
      </c>
      <c r="F254" s="29">
        <f t="shared" si="29"/>
        <v>833.39314887825674</v>
      </c>
      <c r="G254" s="29">
        <f t="shared" si="33"/>
        <v>219.90130694803292</v>
      </c>
      <c r="H254" s="29">
        <f t="shared" si="34"/>
        <v>613.49184193022381</v>
      </c>
      <c r="I254" s="29">
        <f t="shared" si="30"/>
        <v>56571.75265558136</v>
      </c>
      <c r="J254" s="29">
        <f>SUM($H$18:$H254)</f>
        <v>178550.08893972801</v>
      </c>
    </row>
    <row r="255" spans="1:10" x14ac:dyDescent="0.25">
      <c r="A255" s="23">
        <f t="shared" si="31"/>
        <v>238</v>
      </c>
      <c r="B255" s="24">
        <f t="shared" si="27"/>
        <v>37834</v>
      </c>
      <c r="C255" s="29">
        <f t="shared" si="32"/>
        <v>56571.75265558136</v>
      </c>
      <c r="D255" s="29">
        <f t="shared" si="35"/>
        <v>833.39314887825674</v>
      </c>
      <c r="E255" s="30">
        <f t="shared" si="28"/>
        <v>0</v>
      </c>
      <c r="F255" s="29">
        <f t="shared" si="29"/>
        <v>833.39314887825674</v>
      </c>
      <c r="G255" s="29">
        <f t="shared" si="33"/>
        <v>222.27679081633914</v>
      </c>
      <c r="H255" s="29">
        <f t="shared" si="34"/>
        <v>611.11635806191759</v>
      </c>
      <c r="I255" s="29">
        <f t="shared" si="30"/>
        <v>56349.475864765023</v>
      </c>
      <c r="J255" s="29">
        <f>SUM($H$18:$H255)</f>
        <v>179161.20529778991</v>
      </c>
    </row>
    <row r="256" spans="1:10" x14ac:dyDescent="0.25">
      <c r="A256" s="23">
        <f t="shared" si="31"/>
        <v>239</v>
      </c>
      <c r="B256" s="24">
        <f t="shared" si="27"/>
        <v>37865</v>
      </c>
      <c r="C256" s="29">
        <f t="shared" si="32"/>
        <v>56349.475864765023</v>
      </c>
      <c r="D256" s="29">
        <f t="shared" si="35"/>
        <v>833.39314887825674</v>
      </c>
      <c r="E256" s="30">
        <f t="shared" si="28"/>
        <v>0</v>
      </c>
      <c r="F256" s="29">
        <f t="shared" si="29"/>
        <v>833.39314887825674</v>
      </c>
      <c r="G256" s="29">
        <f t="shared" si="33"/>
        <v>224.67793584913261</v>
      </c>
      <c r="H256" s="29">
        <f t="shared" si="34"/>
        <v>608.71521302912413</v>
      </c>
      <c r="I256" s="29">
        <f t="shared" si="30"/>
        <v>56124.79792891589</v>
      </c>
      <c r="J256" s="29">
        <f>SUM($H$18:$H256)</f>
        <v>179769.92051081904</v>
      </c>
    </row>
    <row r="257" spans="1:10" x14ac:dyDescent="0.25">
      <c r="A257" s="23">
        <f t="shared" si="31"/>
        <v>240</v>
      </c>
      <c r="B257" s="24">
        <f t="shared" si="27"/>
        <v>37895</v>
      </c>
      <c r="C257" s="29">
        <f t="shared" si="32"/>
        <v>56124.79792891589</v>
      </c>
      <c r="D257" s="29">
        <f t="shared" si="35"/>
        <v>833.39314887825674</v>
      </c>
      <c r="E257" s="30">
        <f t="shared" si="28"/>
        <v>0</v>
      </c>
      <c r="F257" s="29">
        <f t="shared" si="29"/>
        <v>833.39314887825674</v>
      </c>
      <c r="G257" s="29">
        <f t="shared" si="33"/>
        <v>227.10501925114283</v>
      </c>
      <c r="H257" s="29">
        <f t="shared" si="34"/>
        <v>606.2881296271139</v>
      </c>
      <c r="I257" s="29">
        <f t="shared" si="30"/>
        <v>55897.692909664751</v>
      </c>
      <c r="J257" s="29">
        <f>SUM($H$18:$H257)</f>
        <v>180376.20864044616</v>
      </c>
    </row>
    <row r="258" spans="1:10" x14ac:dyDescent="0.25">
      <c r="A258" s="23">
        <f t="shared" si="31"/>
        <v>241</v>
      </c>
      <c r="B258" s="24">
        <f t="shared" si="27"/>
        <v>37926</v>
      </c>
      <c r="C258" s="29">
        <f t="shared" si="32"/>
        <v>55897.692909664751</v>
      </c>
      <c r="D258" s="29">
        <f t="shared" si="35"/>
        <v>833.39314887825674</v>
      </c>
      <c r="E258" s="30">
        <f t="shared" si="28"/>
        <v>0</v>
      </c>
      <c r="F258" s="29">
        <f t="shared" si="29"/>
        <v>833.39314887825674</v>
      </c>
      <c r="G258" s="29">
        <f t="shared" si="33"/>
        <v>229.55832122160336</v>
      </c>
      <c r="H258" s="29">
        <f t="shared" si="34"/>
        <v>603.83482765665337</v>
      </c>
      <c r="I258" s="29">
        <f t="shared" si="30"/>
        <v>55668.13458844315</v>
      </c>
      <c r="J258" s="29">
        <f>SUM($H$18:$H258)</f>
        <v>180980.04346810281</v>
      </c>
    </row>
    <row r="259" spans="1:10" x14ac:dyDescent="0.25">
      <c r="A259" s="23">
        <f t="shared" si="31"/>
        <v>242</v>
      </c>
      <c r="B259" s="24">
        <f t="shared" si="27"/>
        <v>37956</v>
      </c>
      <c r="C259" s="29">
        <f t="shared" si="32"/>
        <v>55668.13458844315</v>
      </c>
      <c r="D259" s="29">
        <f t="shared" si="35"/>
        <v>833.39314887825674</v>
      </c>
      <c r="E259" s="30">
        <f t="shared" si="28"/>
        <v>0</v>
      </c>
      <c r="F259" s="29">
        <f t="shared" si="29"/>
        <v>833.39314887825674</v>
      </c>
      <c r="G259" s="29">
        <f t="shared" si="33"/>
        <v>232.03812498659966</v>
      </c>
      <c r="H259" s="29">
        <f t="shared" si="34"/>
        <v>601.35502389165708</v>
      </c>
      <c r="I259" s="29">
        <f t="shared" si="30"/>
        <v>55436.096463456553</v>
      </c>
      <c r="J259" s="29">
        <f>SUM($H$18:$H259)</f>
        <v>181581.39849199448</v>
      </c>
    </row>
    <row r="260" spans="1:10" x14ac:dyDescent="0.25">
      <c r="A260" s="23">
        <f t="shared" si="31"/>
        <v>243</v>
      </c>
      <c r="B260" s="24">
        <f t="shared" si="27"/>
        <v>37987</v>
      </c>
      <c r="C260" s="29">
        <f t="shared" si="32"/>
        <v>55436.096463456553</v>
      </c>
      <c r="D260" s="29">
        <f t="shared" si="35"/>
        <v>833.39314887825674</v>
      </c>
      <c r="E260" s="30">
        <f t="shared" si="28"/>
        <v>0</v>
      </c>
      <c r="F260" s="29">
        <f t="shared" si="29"/>
        <v>833.39314887825674</v>
      </c>
      <c r="G260" s="29">
        <f t="shared" si="33"/>
        <v>234.54471683176735</v>
      </c>
      <c r="H260" s="29">
        <f t="shared" si="34"/>
        <v>598.84843204648939</v>
      </c>
      <c r="I260" s="29">
        <f t="shared" si="30"/>
        <v>55201.551746624784</v>
      </c>
      <c r="J260" s="29">
        <f>SUM($H$18:$H260)</f>
        <v>182180.24692404096</v>
      </c>
    </row>
    <row r="261" spans="1:10" x14ac:dyDescent="0.25">
      <c r="A261" s="23">
        <f t="shared" si="31"/>
        <v>244</v>
      </c>
      <c r="B261" s="24">
        <f t="shared" si="27"/>
        <v>38018</v>
      </c>
      <c r="C261" s="29">
        <f t="shared" si="32"/>
        <v>55201.551746624784</v>
      </c>
      <c r="D261" s="29">
        <f t="shared" si="35"/>
        <v>833.39314887825674</v>
      </c>
      <c r="E261" s="30">
        <f t="shared" si="28"/>
        <v>0</v>
      </c>
      <c r="F261" s="29">
        <f t="shared" si="29"/>
        <v>833.39314887825674</v>
      </c>
      <c r="G261" s="29">
        <f t="shared" si="33"/>
        <v>237.0783861353425</v>
      </c>
      <c r="H261" s="29">
        <f t="shared" si="34"/>
        <v>596.31476274291424</v>
      </c>
      <c r="I261" s="29">
        <f t="shared" si="30"/>
        <v>54964.473360489443</v>
      </c>
      <c r="J261" s="29">
        <f>SUM($H$18:$H261)</f>
        <v>182776.56168678388</v>
      </c>
    </row>
    <row r="262" spans="1:10" x14ac:dyDescent="0.25">
      <c r="A262" s="23">
        <f t="shared" si="31"/>
        <v>245</v>
      </c>
      <c r="B262" s="24">
        <f t="shared" si="27"/>
        <v>38047</v>
      </c>
      <c r="C262" s="29">
        <f t="shared" si="32"/>
        <v>54964.473360489443</v>
      </c>
      <c r="D262" s="29">
        <f t="shared" si="35"/>
        <v>833.39314887825674</v>
      </c>
      <c r="E262" s="30">
        <f t="shared" si="28"/>
        <v>0</v>
      </c>
      <c r="F262" s="29">
        <f t="shared" si="29"/>
        <v>833.39314887825674</v>
      </c>
      <c r="G262" s="29">
        <f t="shared" si="33"/>
        <v>239.6394254015695</v>
      </c>
      <c r="H262" s="29">
        <f t="shared" si="34"/>
        <v>593.75372347668724</v>
      </c>
      <c r="I262" s="29">
        <f t="shared" si="30"/>
        <v>54724.833935087874</v>
      </c>
      <c r="J262" s="29">
        <f>SUM($H$18:$H262)</f>
        <v>183370.31541026058</v>
      </c>
    </row>
    <row r="263" spans="1:10" x14ac:dyDescent="0.25">
      <c r="A263" s="23">
        <f t="shared" si="31"/>
        <v>246</v>
      </c>
      <c r="B263" s="24">
        <f t="shared" si="27"/>
        <v>38078</v>
      </c>
      <c r="C263" s="29">
        <f t="shared" si="32"/>
        <v>54724.833935087874</v>
      </c>
      <c r="D263" s="29">
        <f t="shared" si="35"/>
        <v>833.39314887825674</v>
      </c>
      <c r="E263" s="30">
        <f t="shared" si="28"/>
        <v>0</v>
      </c>
      <c r="F263" s="29">
        <f t="shared" si="29"/>
        <v>833.39314887825674</v>
      </c>
      <c r="G263" s="29">
        <f t="shared" si="33"/>
        <v>242.22813029447002</v>
      </c>
      <c r="H263" s="29">
        <f t="shared" si="34"/>
        <v>591.16501858378672</v>
      </c>
      <c r="I263" s="29">
        <f t="shared" si="30"/>
        <v>54482.605804793406</v>
      </c>
      <c r="J263" s="29">
        <f>SUM($H$18:$H263)</f>
        <v>183961.48042884437</v>
      </c>
    </row>
    <row r="264" spans="1:10" x14ac:dyDescent="0.25">
      <c r="A264" s="23">
        <f t="shared" si="31"/>
        <v>247</v>
      </c>
      <c r="B264" s="24">
        <f t="shared" si="27"/>
        <v>38108</v>
      </c>
      <c r="C264" s="29">
        <f t="shared" si="32"/>
        <v>54482.605804793406</v>
      </c>
      <c r="D264" s="29">
        <f t="shared" si="35"/>
        <v>833.39314887825674</v>
      </c>
      <c r="E264" s="30">
        <f t="shared" si="28"/>
        <v>0</v>
      </c>
      <c r="F264" s="29">
        <f t="shared" si="29"/>
        <v>833.39314887825674</v>
      </c>
      <c r="G264" s="29">
        <f t="shared" si="33"/>
        <v>244.84479967197603</v>
      </c>
      <c r="H264" s="29">
        <f t="shared" si="34"/>
        <v>588.5483492062807</v>
      </c>
      <c r="I264" s="29">
        <f t="shared" si="30"/>
        <v>54237.761005121429</v>
      </c>
      <c r="J264" s="29">
        <f>SUM($H$18:$H264)</f>
        <v>184550.02877805065</v>
      </c>
    </row>
    <row r="265" spans="1:10" x14ac:dyDescent="0.25">
      <c r="A265" s="23">
        <f t="shared" si="31"/>
        <v>248</v>
      </c>
      <c r="B265" s="24">
        <f t="shared" si="27"/>
        <v>38139</v>
      </c>
      <c r="C265" s="29">
        <f t="shared" si="32"/>
        <v>54237.761005121429</v>
      </c>
      <c r="D265" s="29">
        <f t="shared" si="35"/>
        <v>833.39314887825674</v>
      </c>
      <c r="E265" s="30">
        <f t="shared" si="28"/>
        <v>0</v>
      </c>
      <c r="F265" s="29">
        <f t="shared" si="29"/>
        <v>833.39314887825674</v>
      </c>
      <c r="G265" s="29">
        <f t="shared" si="33"/>
        <v>247.4897356204325</v>
      </c>
      <c r="H265" s="29">
        <f t="shared" si="34"/>
        <v>585.90341325782424</v>
      </c>
      <c r="I265" s="29">
        <f t="shared" si="30"/>
        <v>53990.271269500998</v>
      </c>
      <c r="J265" s="29">
        <f>SUM($H$18:$H265)</f>
        <v>185135.93219130847</v>
      </c>
    </row>
    <row r="266" spans="1:10" x14ac:dyDescent="0.25">
      <c r="A266" s="23">
        <f t="shared" si="31"/>
        <v>249</v>
      </c>
      <c r="B266" s="24">
        <f t="shared" si="27"/>
        <v>38169</v>
      </c>
      <c r="C266" s="29">
        <f t="shared" si="32"/>
        <v>53990.271269500998</v>
      </c>
      <c r="D266" s="29">
        <f t="shared" si="35"/>
        <v>833.39314887825674</v>
      </c>
      <c r="E266" s="30">
        <f t="shared" si="28"/>
        <v>0</v>
      </c>
      <c r="F266" s="29">
        <f t="shared" si="29"/>
        <v>833.39314887825674</v>
      </c>
      <c r="G266" s="29">
        <f t="shared" si="33"/>
        <v>250.16324348947228</v>
      </c>
      <c r="H266" s="29">
        <f t="shared" si="34"/>
        <v>583.22990538878446</v>
      </c>
      <c r="I266" s="29">
        <f t="shared" si="30"/>
        <v>53740.108026011527</v>
      </c>
      <c r="J266" s="29">
        <f>SUM($H$18:$H266)</f>
        <v>185719.16209669726</v>
      </c>
    </row>
    <row r="267" spans="1:10" x14ac:dyDescent="0.25">
      <c r="A267" s="23">
        <f t="shared" si="31"/>
        <v>250</v>
      </c>
      <c r="B267" s="24">
        <f t="shared" si="27"/>
        <v>38200</v>
      </c>
      <c r="C267" s="29">
        <f t="shared" si="32"/>
        <v>53740.108026011527</v>
      </c>
      <c r="D267" s="29">
        <f t="shared" si="35"/>
        <v>833.39314887825674</v>
      </c>
      <c r="E267" s="30">
        <f t="shared" si="28"/>
        <v>0</v>
      </c>
      <c r="F267" s="29">
        <f t="shared" si="29"/>
        <v>833.39314887825674</v>
      </c>
      <c r="G267" s="29">
        <f t="shared" si="33"/>
        <v>252.86563192726726</v>
      </c>
      <c r="H267" s="29">
        <f t="shared" si="34"/>
        <v>580.52751695098948</v>
      </c>
      <c r="I267" s="29">
        <f t="shared" si="30"/>
        <v>53487.242394084256</v>
      </c>
      <c r="J267" s="29">
        <f>SUM($H$18:$H267)</f>
        <v>186299.68961364825</v>
      </c>
    </row>
    <row r="268" spans="1:10" x14ac:dyDescent="0.25">
      <c r="A268" s="23">
        <f t="shared" si="31"/>
        <v>251</v>
      </c>
      <c r="B268" s="24">
        <f t="shared" si="27"/>
        <v>38231</v>
      </c>
      <c r="C268" s="29">
        <f t="shared" si="32"/>
        <v>53487.242394084256</v>
      </c>
      <c r="D268" s="29">
        <f t="shared" si="35"/>
        <v>833.39314887825674</v>
      </c>
      <c r="E268" s="30">
        <f t="shared" si="28"/>
        <v>0</v>
      </c>
      <c r="F268" s="29">
        <f t="shared" si="29"/>
        <v>833.39314887825674</v>
      </c>
      <c r="G268" s="29">
        <f t="shared" si="33"/>
        <v>255.59721291616165</v>
      </c>
      <c r="H268" s="29">
        <f t="shared" si="34"/>
        <v>577.79593596209509</v>
      </c>
      <c r="I268" s="29">
        <f t="shared" si="30"/>
        <v>53231.645181168096</v>
      </c>
      <c r="J268" s="29">
        <f>SUM($H$18:$H268)</f>
        <v>186877.48554961034</v>
      </c>
    </row>
    <row r="269" spans="1:10" x14ac:dyDescent="0.25">
      <c r="A269" s="23">
        <f t="shared" si="31"/>
        <v>252</v>
      </c>
      <c r="B269" s="24">
        <f t="shared" si="27"/>
        <v>38261</v>
      </c>
      <c r="C269" s="29">
        <f t="shared" si="32"/>
        <v>53231.645181168096</v>
      </c>
      <c r="D269" s="29">
        <f t="shared" si="35"/>
        <v>833.39314887825674</v>
      </c>
      <c r="E269" s="30">
        <f t="shared" si="28"/>
        <v>0</v>
      </c>
      <c r="F269" s="29">
        <f t="shared" si="29"/>
        <v>833.39314887825674</v>
      </c>
      <c r="G269" s="29">
        <f t="shared" si="33"/>
        <v>258.35830180868834</v>
      </c>
      <c r="H269" s="29">
        <f t="shared" si="34"/>
        <v>575.0348470695684</v>
      </c>
      <c r="I269" s="29">
        <f t="shared" si="30"/>
        <v>52973.28687935941</v>
      </c>
      <c r="J269" s="29">
        <f>SUM($H$18:$H269)</f>
        <v>187452.5203966799</v>
      </c>
    </row>
    <row r="270" spans="1:10" x14ac:dyDescent="0.25">
      <c r="A270" s="23">
        <f t="shared" si="31"/>
        <v>253</v>
      </c>
      <c r="B270" s="24">
        <f t="shared" si="27"/>
        <v>38292</v>
      </c>
      <c r="C270" s="29">
        <f t="shared" si="32"/>
        <v>52973.28687935941</v>
      </c>
      <c r="D270" s="29">
        <f t="shared" si="35"/>
        <v>833.39314887825674</v>
      </c>
      <c r="E270" s="30">
        <f t="shared" si="28"/>
        <v>0</v>
      </c>
      <c r="F270" s="29">
        <f t="shared" si="29"/>
        <v>833.39314887825674</v>
      </c>
      <c r="G270" s="29">
        <f t="shared" si="33"/>
        <v>261.14921736397673</v>
      </c>
      <c r="H270" s="29">
        <f t="shared" si="34"/>
        <v>572.24393151428001</v>
      </c>
      <c r="I270" s="29">
        <f t="shared" si="30"/>
        <v>52712.137661995432</v>
      </c>
      <c r="J270" s="29">
        <f>SUM($H$18:$H270)</f>
        <v>188024.76432819417</v>
      </c>
    </row>
    <row r="271" spans="1:10" x14ac:dyDescent="0.25">
      <c r="A271" s="23">
        <f t="shared" si="31"/>
        <v>254</v>
      </c>
      <c r="B271" s="24">
        <f t="shared" si="27"/>
        <v>38322</v>
      </c>
      <c r="C271" s="29">
        <f t="shared" si="32"/>
        <v>52712.137661995432</v>
      </c>
      <c r="D271" s="29">
        <f t="shared" si="35"/>
        <v>833.39314887825674</v>
      </c>
      <c r="E271" s="30">
        <f t="shared" si="28"/>
        <v>0</v>
      </c>
      <c r="F271" s="29">
        <f t="shared" si="29"/>
        <v>833.39314887825674</v>
      </c>
      <c r="G271" s="29">
        <f t="shared" si="33"/>
        <v>263.97028178455116</v>
      </c>
      <c r="H271" s="29">
        <f t="shared" si="34"/>
        <v>569.42286709370558</v>
      </c>
      <c r="I271" s="29">
        <f t="shared" si="30"/>
        <v>52448.167380210878</v>
      </c>
      <c r="J271" s="29">
        <f>SUM($H$18:$H271)</f>
        <v>188594.18719528787</v>
      </c>
    </row>
    <row r="272" spans="1:10" x14ac:dyDescent="0.25">
      <c r="A272" s="23">
        <f t="shared" si="31"/>
        <v>255</v>
      </c>
      <c r="B272" s="24">
        <f t="shared" si="27"/>
        <v>38353</v>
      </c>
      <c r="C272" s="29">
        <f t="shared" si="32"/>
        <v>52448.167380210878</v>
      </c>
      <c r="D272" s="29">
        <f t="shared" si="35"/>
        <v>833.39314887825674</v>
      </c>
      <c r="E272" s="30">
        <f t="shared" si="28"/>
        <v>0</v>
      </c>
      <c r="F272" s="29">
        <f t="shared" si="29"/>
        <v>833.39314887825674</v>
      </c>
      <c r="G272" s="29">
        <f t="shared" si="33"/>
        <v>266.82182075352875</v>
      </c>
      <c r="H272" s="29">
        <f t="shared" si="34"/>
        <v>566.57132812472798</v>
      </c>
      <c r="I272" s="29">
        <f t="shared" si="30"/>
        <v>52181.345559457346</v>
      </c>
      <c r="J272" s="29">
        <f>SUM($H$18:$H272)</f>
        <v>189160.7585234126</v>
      </c>
    </row>
    <row r="273" spans="1:10" x14ac:dyDescent="0.25">
      <c r="A273" s="23">
        <f t="shared" si="31"/>
        <v>256</v>
      </c>
      <c r="B273" s="24">
        <f t="shared" si="27"/>
        <v>38384</v>
      </c>
      <c r="C273" s="29">
        <f t="shared" si="32"/>
        <v>52181.345559457346</v>
      </c>
      <c r="D273" s="29">
        <f t="shared" si="35"/>
        <v>833.39314887825674</v>
      </c>
      <c r="E273" s="30">
        <f t="shared" si="28"/>
        <v>0</v>
      </c>
      <c r="F273" s="29">
        <f t="shared" si="29"/>
        <v>833.39314887825674</v>
      </c>
      <c r="G273" s="29">
        <f t="shared" si="33"/>
        <v>269.70416347221885</v>
      </c>
      <c r="H273" s="29">
        <f t="shared" si="34"/>
        <v>563.68898540603789</v>
      </c>
      <c r="I273" s="29">
        <f t="shared" si="30"/>
        <v>51911.641395985127</v>
      </c>
      <c r="J273" s="29">
        <f>SUM($H$18:$H273)</f>
        <v>189724.44750881864</v>
      </c>
    </row>
    <row r="274" spans="1:10" x14ac:dyDescent="0.25">
      <c r="A274" s="23">
        <f t="shared" si="31"/>
        <v>257</v>
      </c>
      <c r="B274" s="24">
        <f t="shared" ref="B274:B337" si="36">IF(Pay_Num&lt;&gt;"",DATE(YEAR(Loan_Start),MONTH(Loan_Start)+(Pay_Num)*12/Num_Pmt_Per_Year,DAY(Loan_Start)),"")</f>
        <v>38412</v>
      </c>
      <c r="C274" s="29">
        <f t="shared" si="32"/>
        <v>51911.641395985127</v>
      </c>
      <c r="D274" s="29">
        <f t="shared" si="35"/>
        <v>833.39314887825674</v>
      </c>
      <c r="E274" s="30">
        <f t="shared" ref="E274:E337" si="37">IF(AND(Pay_Num&lt;&gt;"",Sched_Pay+Scheduled_Extra_Payments&lt;Beg_Bal),Scheduled_Extra_Payments,IF(AND(Pay_Num&lt;&gt;"",Beg_Bal-Sched_Pay&gt;0),Beg_Bal-Sched_Pay,IF(Pay_Num&lt;&gt;"",0,"")))</f>
        <v>0</v>
      </c>
      <c r="F274" s="29">
        <f t="shared" ref="F274:F337" si="38">IF(AND(Pay_Num&lt;&gt;"",Sched_Pay+Extra_Pay&lt;Beg_Bal),Sched_Pay+Extra_Pay,IF(Pay_Num&lt;&gt;"",Beg_Bal,""))</f>
        <v>833.39314887825674</v>
      </c>
      <c r="G274" s="29">
        <f t="shared" si="33"/>
        <v>272.61764269812738</v>
      </c>
      <c r="H274" s="29">
        <f t="shared" si="34"/>
        <v>560.77550618012936</v>
      </c>
      <c r="I274" s="29">
        <f t="shared" ref="I274:I337" si="39">IF(AND(Pay_Num&lt;&gt;"",Sched_Pay+Extra_Pay&lt;Beg_Bal),Beg_Bal-Princ,IF(Pay_Num&lt;&gt;"",0,""))</f>
        <v>51639.023753287001</v>
      </c>
      <c r="J274" s="29">
        <f>SUM($H$18:$H274)</f>
        <v>190285.22301499877</v>
      </c>
    </row>
    <row r="275" spans="1:10" x14ac:dyDescent="0.25">
      <c r="A275" s="23">
        <f t="shared" ref="A275:A338" si="40">IF(Values_Entered,A274+1,"")</f>
        <v>258</v>
      </c>
      <c r="B275" s="24">
        <f t="shared" si="36"/>
        <v>38443</v>
      </c>
      <c r="C275" s="29">
        <f t="shared" ref="C275:C338" si="41">IF(Pay_Num&lt;&gt;"",I274,"")</f>
        <v>51639.023753287001</v>
      </c>
      <c r="D275" s="29">
        <f t="shared" si="35"/>
        <v>833.39314887825674</v>
      </c>
      <c r="E275" s="30">
        <f t="shared" si="37"/>
        <v>0</v>
      </c>
      <c r="F275" s="29">
        <f t="shared" si="38"/>
        <v>833.39314887825674</v>
      </c>
      <c r="G275" s="29">
        <f t="shared" ref="G275:G338" si="42">IF(Pay_Num&lt;&gt;"",Total_Pay-Int,"")</f>
        <v>275.56259478337392</v>
      </c>
      <c r="H275" s="29">
        <f t="shared" ref="H275:H338" si="43">IF(Pay_Num&lt;&gt;"",Beg_Bal*Interest_Rate/Num_Pmt_Per_Year,"")</f>
        <v>557.83055409488281</v>
      </c>
      <c r="I275" s="29">
        <f t="shared" si="39"/>
        <v>51363.461158503625</v>
      </c>
      <c r="J275" s="29">
        <f>SUM($H$18:$H275)</f>
        <v>190843.05356909367</v>
      </c>
    </row>
    <row r="276" spans="1:10" x14ac:dyDescent="0.25">
      <c r="A276" s="23">
        <f t="shared" si="40"/>
        <v>259</v>
      </c>
      <c r="B276" s="24">
        <f t="shared" si="36"/>
        <v>38473</v>
      </c>
      <c r="C276" s="29">
        <f t="shared" si="41"/>
        <v>51363.461158503625</v>
      </c>
      <c r="D276" s="29">
        <f t="shared" ref="D276:D339" si="44">IF(Pay_Num&lt;&gt;"",Scheduled_Monthly_Payment,"")</f>
        <v>833.39314887825674</v>
      </c>
      <c r="E276" s="30">
        <f t="shared" si="37"/>
        <v>0</v>
      </c>
      <c r="F276" s="29">
        <f t="shared" si="38"/>
        <v>833.39314887825674</v>
      </c>
      <c r="G276" s="29">
        <f t="shared" si="42"/>
        <v>278.53935971352132</v>
      </c>
      <c r="H276" s="29">
        <f t="shared" si="43"/>
        <v>554.85378916473542</v>
      </c>
      <c r="I276" s="29">
        <f t="shared" si="39"/>
        <v>51084.921798790107</v>
      </c>
      <c r="J276" s="29">
        <f>SUM($H$18:$H276)</f>
        <v>191397.90735825841</v>
      </c>
    </row>
    <row r="277" spans="1:10" x14ac:dyDescent="0.25">
      <c r="A277" s="23">
        <f t="shared" si="40"/>
        <v>260</v>
      </c>
      <c r="B277" s="24">
        <f t="shared" si="36"/>
        <v>38504</v>
      </c>
      <c r="C277" s="29">
        <f t="shared" si="41"/>
        <v>51084.921798790107</v>
      </c>
      <c r="D277" s="29">
        <f t="shared" si="44"/>
        <v>833.39314887825674</v>
      </c>
      <c r="E277" s="30">
        <f t="shared" si="37"/>
        <v>0</v>
      </c>
      <c r="F277" s="29">
        <f t="shared" si="38"/>
        <v>833.39314887825674</v>
      </c>
      <c r="G277" s="29">
        <f t="shared" si="42"/>
        <v>281.54828114682664</v>
      </c>
      <c r="H277" s="29">
        <f t="shared" si="43"/>
        <v>551.8448677314301</v>
      </c>
      <c r="I277" s="29">
        <f t="shared" si="39"/>
        <v>50803.373517643282</v>
      </c>
      <c r="J277" s="29">
        <f>SUM($H$18:$H277)</f>
        <v>191949.75222598985</v>
      </c>
    </row>
    <row r="278" spans="1:10" x14ac:dyDescent="0.25">
      <c r="A278" s="23">
        <f t="shared" si="40"/>
        <v>261</v>
      </c>
      <c r="B278" s="24">
        <f t="shared" si="36"/>
        <v>38534</v>
      </c>
      <c r="C278" s="29">
        <f t="shared" si="41"/>
        <v>50803.373517643282</v>
      </c>
      <c r="D278" s="29">
        <f t="shared" si="44"/>
        <v>833.39314887825674</v>
      </c>
      <c r="E278" s="30">
        <f t="shared" si="37"/>
        <v>0</v>
      </c>
      <c r="F278" s="29">
        <f t="shared" si="38"/>
        <v>833.39314887825674</v>
      </c>
      <c r="G278" s="29">
        <f t="shared" si="42"/>
        <v>284.58970645391514</v>
      </c>
      <c r="H278" s="29">
        <f t="shared" si="43"/>
        <v>548.8034424243416</v>
      </c>
      <c r="I278" s="29">
        <f t="shared" si="39"/>
        <v>50518.783811189365</v>
      </c>
      <c r="J278" s="29">
        <f>SUM($H$18:$H278)</f>
        <v>192498.55566841419</v>
      </c>
    </row>
    <row r="279" spans="1:10" x14ac:dyDescent="0.25">
      <c r="A279" s="23">
        <f t="shared" si="40"/>
        <v>262</v>
      </c>
      <c r="B279" s="24">
        <f t="shared" si="36"/>
        <v>38565</v>
      </c>
      <c r="C279" s="29">
        <f t="shared" si="41"/>
        <v>50518.783811189365</v>
      </c>
      <c r="D279" s="29">
        <f t="shared" si="44"/>
        <v>833.39314887825674</v>
      </c>
      <c r="E279" s="30">
        <f t="shared" si="37"/>
        <v>0</v>
      </c>
      <c r="F279" s="29">
        <f t="shared" si="38"/>
        <v>833.39314887825674</v>
      </c>
      <c r="G279" s="29">
        <f t="shared" si="42"/>
        <v>287.66398675788366</v>
      </c>
      <c r="H279" s="29">
        <f t="shared" si="43"/>
        <v>545.72916212037308</v>
      </c>
      <c r="I279" s="29">
        <f t="shared" si="39"/>
        <v>50231.11982443148</v>
      </c>
      <c r="J279" s="29">
        <f>SUM($H$18:$H279)</f>
        <v>193044.28483053457</v>
      </c>
    </row>
    <row r="280" spans="1:10" x14ac:dyDescent="0.25">
      <c r="A280" s="23">
        <f t="shared" si="40"/>
        <v>263</v>
      </c>
      <c r="B280" s="24">
        <f t="shared" si="36"/>
        <v>38596</v>
      </c>
      <c r="C280" s="29">
        <f t="shared" si="41"/>
        <v>50231.11982443148</v>
      </c>
      <c r="D280" s="29">
        <f t="shared" si="44"/>
        <v>833.39314887825674</v>
      </c>
      <c r="E280" s="30">
        <f t="shared" si="37"/>
        <v>0</v>
      </c>
      <c r="F280" s="29">
        <f t="shared" si="38"/>
        <v>833.39314887825674</v>
      </c>
      <c r="G280" s="29">
        <f t="shared" si="42"/>
        <v>290.77147697483565</v>
      </c>
      <c r="H280" s="29">
        <f t="shared" si="43"/>
        <v>542.62167190342109</v>
      </c>
      <c r="I280" s="29">
        <f t="shared" si="39"/>
        <v>49940.348347456646</v>
      </c>
      <c r="J280" s="29">
        <f>SUM($H$18:$H280)</f>
        <v>193586.90650243798</v>
      </c>
    </row>
    <row r="281" spans="1:10" x14ac:dyDescent="0.25">
      <c r="A281" s="23">
        <f t="shared" si="40"/>
        <v>264</v>
      </c>
      <c r="B281" s="24">
        <f t="shared" si="36"/>
        <v>38626</v>
      </c>
      <c r="C281" s="29">
        <f t="shared" si="41"/>
        <v>49940.348347456646</v>
      </c>
      <c r="D281" s="29">
        <f t="shared" si="44"/>
        <v>833.39314887825674</v>
      </c>
      <c r="E281" s="30">
        <f t="shared" si="37"/>
        <v>0</v>
      </c>
      <c r="F281" s="29">
        <f t="shared" si="38"/>
        <v>833.39314887825674</v>
      </c>
      <c r="G281" s="29">
        <f t="shared" si="42"/>
        <v>293.91253585485629</v>
      </c>
      <c r="H281" s="29">
        <f t="shared" si="43"/>
        <v>539.48061302340045</v>
      </c>
      <c r="I281" s="29">
        <f t="shared" si="39"/>
        <v>49646.43581160179</v>
      </c>
      <c r="J281" s="29">
        <f>SUM($H$18:$H281)</f>
        <v>194126.38711546137</v>
      </c>
    </row>
    <row r="282" spans="1:10" x14ac:dyDescent="0.25">
      <c r="A282" s="23">
        <f t="shared" si="40"/>
        <v>265</v>
      </c>
      <c r="B282" s="24">
        <f t="shared" si="36"/>
        <v>38657</v>
      </c>
      <c r="C282" s="29">
        <f t="shared" si="41"/>
        <v>49646.43581160179</v>
      </c>
      <c r="D282" s="29">
        <f t="shared" si="44"/>
        <v>833.39314887825674</v>
      </c>
      <c r="E282" s="30">
        <f t="shared" si="37"/>
        <v>0</v>
      </c>
      <c r="F282" s="29">
        <f t="shared" si="38"/>
        <v>833.39314887825674</v>
      </c>
      <c r="G282" s="29">
        <f t="shared" si="42"/>
        <v>297.08752602342838</v>
      </c>
      <c r="H282" s="29">
        <f t="shared" si="43"/>
        <v>536.30562285482836</v>
      </c>
      <c r="I282" s="29">
        <f t="shared" si="39"/>
        <v>49349.348285578359</v>
      </c>
      <c r="J282" s="29">
        <f>SUM($H$18:$H282)</f>
        <v>194662.6927383162</v>
      </c>
    </row>
    <row r="283" spans="1:10" x14ac:dyDescent="0.25">
      <c r="A283" s="23">
        <f t="shared" si="40"/>
        <v>266</v>
      </c>
      <c r="B283" s="24">
        <f t="shared" si="36"/>
        <v>38687</v>
      </c>
      <c r="C283" s="29">
        <f t="shared" si="41"/>
        <v>49349.348285578359</v>
      </c>
      <c r="D283" s="29">
        <f t="shared" si="44"/>
        <v>833.39314887825674</v>
      </c>
      <c r="E283" s="30">
        <f t="shared" si="37"/>
        <v>0</v>
      </c>
      <c r="F283" s="29">
        <f t="shared" si="38"/>
        <v>833.39314887825674</v>
      </c>
      <c r="G283" s="29">
        <f t="shared" si="42"/>
        <v>300.29681402329652</v>
      </c>
      <c r="H283" s="29">
        <f t="shared" si="43"/>
        <v>533.09633485496022</v>
      </c>
      <c r="I283" s="29">
        <f t="shared" si="39"/>
        <v>49049.05147155506</v>
      </c>
      <c r="J283" s="29">
        <f>SUM($H$18:$H283)</f>
        <v>195195.78907317115</v>
      </c>
    </row>
    <row r="284" spans="1:10" x14ac:dyDescent="0.25">
      <c r="A284" s="23">
        <f t="shared" si="40"/>
        <v>267</v>
      </c>
      <c r="B284" s="24">
        <f t="shared" si="36"/>
        <v>38718</v>
      </c>
      <c r="C284" s="29">
        <f t="shared" si="41"/>
        <v>49049.05147155506</v>
      </c>
      <c r="D284" s="29">
        <f t="shared" si="44"/>
        <v>833.39314887825674</v>
      </c>
      <c r="E284" s="30">
        <f t="shared" si="37"/>
        <v>0</v>
      </c>
      <c r="F284" s="29">
        <f t="shared" si="38"/>
        <v>833.39314887825674</v>
      </c>
      <c r="G284" s="29">
        <f t="shared" si="42"/>
        <v>303.54077035678324</v>
      </c>
      <c r="H284" s="29">
        <f t="shared" si="43"/>
        <v>529.8523785214735</v>
      </c>
      <c r="I284" s="29">
        <f t="shared" si="39"/>
        <v>48745.510701198276</v>
      </c>
      <c r="J284" s="29">
        <f>SUM($H$18:$H284)</f>
        <v>195725.64145169262</v>
      </c>
    </row>
    <row r="285" spans="1:10" x14ac:dyDescent="0.25">
      <c r="A285" s="23">
        <f t="shared" si="40"/>
        <v>268</v>
      </c>
      <c r="B285" s="24">
        <f t="shared" si="36"/>
        <v>38749</v>
      </c>
      <c r="C285" s="29">
        <f t="shared" si="41"/>
        <v>48745.510701198276</v>
      </c>
      <c r="D285" s="29">
        <f t="shared" si="44"/>
        <v>833.39314887825674</v>
      </c>
      <c r="E285" s="30">
        <f t="shared" si="37"/>
        <v>0</v>
      </c>
      <c r="F285" s="29">
        <f t="shared" si="38"/>
        <v>833.39314887825674</v>
      </c>
      <c r="G285" s="29">
        <f t="shared" si="42"/>
        <v>306.81976952856235</v>
      </c>
      <c r="H285" s="29">
        <f t="shared" si="43"/>
        <v>526.57337934969439</v>
      </c>
      <c r="I285" s="29">
        <f t="shared" si="39"/>
        <v>48438.690931669713</v>
      </c>
      <c r="J285" s="29">
        <f>SUM($H$18:$H285)</f>
        <v>196252.21483104231</v>
      </c>
    </row>
    <row r="286" spans="1:10" x14ac:dyDescent="0.25">
      <c r="A286" s="23">
        <f t="shared" si="40"/>
        <v>269</v>
      </c>
      <c r="B286" s="24">
        <f t="shared" si="36"/>
        <v>38777</v>
      </c>
      <c r="C286" s="29">
        <f t="shared" si="41"/>
        <v>48438.690931669713</v>
      </c>
      <c r="D286" s="29">
        <f t="shared" si="44"/>
        <v>833.39314887825674</v>
      </c>
      <c r="E286" s="30">
        <f t="shared" si="37"/>
        <v>0</v>
      </c>
      <c r="F286" s="29">
        <f t="shared" si="38"/>
        <v>833.39314887825674</v>
      </c>
      <c r="G286" s="29">
        <f t="shared" si="42"/>
        <v>310.13419008889468</v>
      </c>
      <c r="H286" s="29">
        <f t="shared" si="43"/>
        <v>523.25895878936205</v>
      </c>
      <c r="I286" s="29">
        <f t="shared" si="39"/>
        <v>48128.556741580818</v>
      </c>
      <c r="J286" s="29">
        <f>SUM($H$18:$H286)</f>
        <v>196775.47378983168</v>
      </c>
    </row>
    <row r="287" spans="1:10" x14ac:dyDescent="0.25">
      <c r="A287" s="23">
        <f t="shared" si="40"/>
        <v>270</v>
      </c>
      <c r="B287" s="24">
        <f t="shared" si="36"/>
        <v>38808</v>
      </c>
      <c r="C287" s="29">
        <f t="shared" si="41"/>
        <v>48128.556741580818</v>
      </c>
      <c r="D287" s="29">
        <f t="shared" si="44"/>
        <v>833.39314887825674</v>
      </c>
      <c r="E287" s="30">
        <f t="shared" si="37"/>
        <v>0</v>
      </c>
      <c r="F287" s="29">
        <f t="shared" si="38"/>
        <v>833.39314887825674</v>
      </c>
      <c r="G287" s="29">
        <f t="shared" si="42"/>
        <v>313.48441467732994</v>
      </c>
      <c r="H287" s="29">
        <f t="shared" si="43"/>
        <v>519.9087342009268</v>
      </c>
      <c r="I287" s="29">
        <f t="shared" si="39"/>
        <v>47815.072326903486</v>
      </c>
      <c r="J287" s="29">
        <f>SUM($H$18:$H287)</f>
        <v>197295.38252403261</v>
      </c>
    </row>
    <row r="288" spans="1:10" x14ac:dyDescent="0.25">
      <c r="A288" s="23">
        <f t="shared" si="40"/>
        <v>271</v>
      </c>
      <c r="B288" s="24">
        <f t="shared" si="36"/>
        <v>38838</v>
      </c>
      <c r="C288" s="29">
        <f t="shared" si="41"/>
        <v>47815.072326903486</v>
      </c>
      <c r="D288" s="29">
        <f t="shared" si="44"/>
        <v>833.39314887825674</v>
      </c>
      <c r="E288" s="30">
        <f t="shared" si="37"/>
        <v>0</v>
      </c>
      <c r="F288" s="29">
        <f t="shared" si="38"/>
        <v>833.39314887825674</v>
      </c>
      <c r="G288" s="29">
        <f t="shared" si="42"/>
        <v>316.87083006688181</v>
      </c>
      <c r="H288" s="29">
        <f t="shared" si="43"/>
        <v>516.52231881137493</v>
      </c>
      <c r="I288" s="29">
        <f t="shared" si="39"/>
        <v>47498.201496836606</v>
      </c>
      <c r="J288" s="29">
        <f>SUM($H$18:$H288)</f>
        <v>197811.904842844</v>
      </c>
    </row>
    <row r="289" spans="1:10" x14ac:dyDescent="0.25">
      <c r="A289" s="23">
        <f t="shared" si="40"/>
        <v>272</v>
      </c>
      <c r="B289" s="24">
        <f t="shared" si="36"/>
        <v>38869</v>
      </c>
      <c r="C289" s="29">
        <f t="shared" si="41"/>
        <v>47498.201496836606</v>
      </c>
      <c r="D289" s="29">
        <f t="shared" si="44"/>
        <v>833.39314887825674</v>
      </c>
      <c r="E289" s="30">
        <f t="shared" si="37"/>
        <v>0</v>
      </c>
      <c r="F289" s="29">
        <f t="shared" si="38"/>
        <v>833.39314887825674</v>
      </c>
      <c r="G289" s="29">
        <f t="shared" si="42"/>
        <v>320.29382720867932</v>
      </c>
      <c r="H289" s="29">
        <f t="shared" si="43"/>
        <v>513.09932166957742</v>
      </c>
      <c r="I289" s="29">
        <f t="shared" si="39"/>
        <v>47177.90766962793</v>
      </c>
      <c r="J289" s="29">
        <f>SUM($H$18:$H289)</f>
        <v>198325.00416451358</v>
      </c>
    </row>
    <row r="290" spans="1:10" x14ac:dyDescent="0.25">
      <c r="A290" s="23">
        <f t="shared" si="40"/>
        <v>273</v>
      </c>
      <c r="B290" s="24">
        <f t="shared" si="36"/>
        <v>38899</v>
      </c>
      <c r="C290" s="29">
        <f t="shared" si="41"/>
        <v>47177.90766962793</v>
      </c>
      <c r="D290" s="29">
        <f t="shared" si="44"/>
        <v>833.39314887825674</v>
      </c>
      <c r="E290" s="30">
        <f t="shared" si="37"/>
        <v>0</v>
      </c>
      <c r="F290" s="29">
        <f t="shared" si="38"/>
        <v>833.39314887825674</v>
      </c>
      <c r="G290" s="29">
        <f t="shared" si="42"/>
        <v>323.75380127710099</v>
      </c>
      <c r="H290" s="29">
        <f t="shared" si="43"/>
        <v>509.63934760115575</v>
      </c>
      <c r="I290" s="29">
        <f t="shared" si="39"/>
        <v>46854.153868350826</v>
      </c>
      <c r="J290" s="29">
        <f>SUM($H$18:$H290)</f>
        <v>198834.64351211474</v>
      </c>
    </row>
    <row r="291" spans="1:10" x14ac:dyDescent="0.25">
      <c r="A291" s="23">
        <f t="shared" si="40"/>
        <v>274</v>
      </c>
      <c r="B291" s="24">
        <f t="shared" si="36"/>
        <v>38930</v>
      </c>
      <c r="C291" s="29">
        <f t="shared" si="41"/>
        <v>46854.153868350826</v>
      </c>
      <c r="D291" s="29">
        <f t="shared" si="44"/>
        <v>833.39314887825674</v>
      </c>
      <c r="E291" s="30">
        <f t="shared" si="37"/>
        <v>0</v>
      </c>
      <c r="F291" s="29">
        <f t="shared" si="38"/>
        <v>833.39314887825674</v>
      </c>
      <c r="G291" s="29">
        <f t="shared" si="42"/>
        <v>327.25115171539699</v>
      </c>
      <c r="H291" s="29">
        <f t="shared" si="43"/>
        <v>506.14199716285975</v>
      </c>
      <c r="I291" s="29">
        <f t="shared" si="39"/>
        <v>46526.902716635428</v>
      </c>
      <c r="J291" s="29">
        <f>SUM($H$18:$H291)</f>
        <v>199340.7855092776</v>
      </c>
    </row>
    <row r="292" spans="1:10" x14ac:dyDescent="0.25">
      <c r="A292" s="23">
        <f t="shared" si="40"/>
        <v>275</v>
      </c>
      <c r="B292" s="24">
        <f t="shared" si="36"/>
        <v>38961</v>
      </c>
      <c r="C292" s="29">
        <f t="shared" si="41"/>
        <v>46526.902716635428</v>
      </c>
      <c r="D292" s="29">
        <f t="shared" si="44"/>
        <v>833.39314887825674</v>
      </c>
      <c r="E292" s="30">
        <f t="shared" si="37"/>
        <v>0</v>
      </c>
      <c r="F292" s="29">
        <f t="shared" si="38"/>
        <v>833.39314887825674</v>
      </c>
      <c r="G292" s="29">
        <f t="shared" si="42"/>
        <v>330.78628228180253</v>
      </c>
      <c r="H292" s="29">
        <f t="shared" si="43"/>
        <v>502.60686659645421</v>
      </c>
      <c r="I292" s="29">
        <f t="shared" si="39"/>
        <v>46196.116434353622</v>
      </c>
      <c r="J292" s="29">
        <f>SUM($H$18:$H292)</f>
        <v>199843.39237587404</v>
      </c>
    </row>
    <row r="293" spans="1:10" x14ac:dyDescent="0.25">
      <c r="A293" s="23">
        <f t="shared" si="40"/>
        <v>276</v>
      </c>
      <c r="B293" s="24">
        <f t="shared" si="36"/>
        <v>38991</v>
      </c>
      <c r="C293" s="29">
        <f t="shared" si="41"/>
        <v>46196.116434353622</v>
      </c>
      <c r="D293" s="29">
        <f t="shared" si="44"/>
        <v>833.39314887825674</v>
      </c>
      <c r="E293" s="30">
        <f t="shared" si="37"/>
        <v>0</v>
      </c>
      <c r="F293" s="29">
        <f t="shared" si="38"/>
        <v>833.39314887825674</v>
      </c>
      <c r="G293" s="29">
        <f t="shared" si="42"/>
        <v>334.35960109615178</v>
      </c>
      <c r="H293" s="29">
        <f t="shared" si="43"/>
        <v>499.03354778210496</v>
      </c>
      <c r="I293" s="29">
        <f t="shared" si="39"/>
        <v>45861.756833257474</v>
      </c>
      <c r="J293" s="29">
        <f>SUM($H$18:$H293)</f>
        <v>200342.42592365615</v>
      </c>
    </row>
    <row r="294" spans="1:10" x14ac:dyDescent="0.25">
      <c r="A294" s="23">
        <f t="shared" si="40"/>
        <v>277</v>
      </c>
      <c r="B294" s="24">
        <f t="shared" si="36"/>
        <v>39022</v>
      </c>
      <c r="C294" s="29">
        <f t="shared" si="41"/>
        <v>45861.756833257474</v>
      </c>
      <c r="D294" s="29">
        <f t="shared" si="44"/>
        <v>833.39314887825674</v>
      </c>
      <c r="E294" s="30">
        <f t="shared" si="37"/>
        <v>0</v>
      </c>
      <c r="F294" s="29">
        <f t="shared" si="38"/>
        <v>833.39314887825674</v>
      </c>
      <c r="G294" s="29">
        <f t="shared" si="42"/>
        <v>337.9715206869929</v>
      </c>
      <c r="H294" s="29">
        <f t="shared" si="43"/>
        <v>495.42162819126384</v>
      </c>
      <c r="I294" s="29">
        <f t="shared" si="39"/>
        <v>45523.785312570479</v>
      </c>
      <c r="J294" s="29">
        <f>SUM($H$18:$H294)</f>
        <v>200837.8475518474</v>
      </c>
    </row>
    <row r="295" spans="1:10" x14ac:dyDescent="0.25">
      <c r="A295" s="23">
        <f t="shared" si="40"/>
        <v>278</v>
      </c>
      <c r="B295" s="24">
        <f t="shared" si="36"/>
        <v>39052</v>
      </c>
      <c r="C295" s="29">
        <f t="shared" si="41"/>
        <v>45523.785312570479</v>
      </c>
      <c r="D295" s="29">
        <f t="shared" si="44"/>
        <v>833.39314887825674</v>
      </c>
      <c r="E295" s="30">
        <f t="shared" si="37"/>
        <v>0</v>
      </c>
      <c r="F295" s="29">
        <f t="shared" si="38"/>
        <v>833.39314887825674</v>
      </c>
      <c r="G295" s="29">
        <f t="shared" si="42"/>
        <v>341.62245803921417</v>
      </c>
      <c r="H295" s="29">
        <f t="shared" si="43"/>
        <v>491.77069083904257</v>
      </c>
      <c r="I295" s="29">
        <f t="shared" si="39"/>
        <v>45182.162854531263</v>
      </c>
      <c r="J295" s="29">
        <f>SUM($H$18:$H295)</f>
        <v>201329.61824268644</v>
      </c>
    </row>
    <row r="296" spans="1:10" x14ac:dyDescent="0.25">
      <c r="A296" s="23">
        <f t="shared" si="40"/>
        <v>279</v>
      </c>
      <c r="B296" s="24">
        <f t="shared" si="36"/>
        <v>39083</v>
      </c>
      <c r="C296" s="29">
        <f t="shared" si="41"/>
        <v>45182.162854531263</v>
      </c>
      <c r="D296" s="29">
        <f t="shared" si="44"/>
        <v>833.39314887825674</v>
      </c>
      <c r="E296" s="30">
        <f t="shared" si="37"/>
        <v>0</v>
      </c>
      <c r="F296" s="29">
        <f t="shared" si="38"/>
        <v>833.39314887825674</v>
      </c>
      <c r="G296" s="29">
        <f t="shared" si="42"/>
        <v>345.31283464218279</v>
      </c>
      <c r="H296" s="29">
        <f t="shared" si="43"/>
        <v>488.08031423607395</v>
      </c>
      <c r="I296" s="29">
        <f t="shared" si="39"/>
        <v>44836.850019889083</v>
      </c>
      <c r="J296" s="29">
        <f>SUM($H$18:$H296)</f>
        <v>201817.69855692252</v>
      </c>
    </row>
    <row r="297" spans="1:10" x14ac:dyDescent="0.25">
      <c r="A297" s="23">
        <f t="shared" si="40"/>
        <v>280</v>
      </c>
      <c r="B297" s="24">
        <f t="shared" si="36"/>
        <v>39114</v>
      </c>
      <c r="C297" s="29">
        <f t="shared" si="41"/>
        <v>44836.850019889083</v>
      </c>
      <c r="D297" s="29">
        <f t="shared" si="44"/>
        <v>833.39314887825674</v>
      </c>
      <c r="E297" s="30">
        <f t="shared" si="37"/>
        <v>0</v>
      </c>
      <c r="F297" s="29">
        <f t="shared" si="38"/>
        <v>833.39314887825674</v>
      </c>
      <c r="G297" s="29">
        <f t="shared" si="42"/>
        <v>349.04307653840493</v>
      </c>
      <c r="H297" s="29">
        <f t="shared" si="43"/>
        <v>484.35007233985181</v>
      </c>
      <c r="I297" s="29">
        <f t="shared" si="39"/>
        <v>44487.806943350675</v>
      </c>
      <c r="J297" s="29">
        <f>SUM($H$18:$H297)</f>
        <v>202302.04862926237</v>
      </c>
    </row>
    <row r="298" spans="1:10" x14ac:dyDescent="0.25">
      <c r="A298" s="23">
        <f t="shared" si="40"/>
        <v>281</v>
      </c>
      <c r="B298" s="24">
        <f t="shared" si="36"/>
        <v>39142</v>
      </c>
      <c r="C298" s="29">
        <f t="shared" si="41"/>
        <v>44487.806943350675</v>
      </c>
      <c r="D298" s="29">
        <f t="shared" si="44"/>
        <v>833.39314887825674</v>
      </c>
      <c r="E298" s="30">
        <f t="shared" si="37"/>
        <v>0</v>
      </c>
      <c r="F298" s="29">
        <f t="shared" si="38"/>
        <v>833.39314887825674</v>
      </c>
      <c r="G298" s="29">
        <f t="shared" si="42"/>
        <v>352.81361437271113</v>
      </c>
      <c r="H298" s="29">
        <f t="shared" si="43"/>
        <v>480.57953450554561</v>
      </c>
      <c r="I298" s="29">
        <f t="shared" si="39"/>
        <v>44134.993328977966</v>
      </c>
      <c r="J298" s="29">
        <f>SUM($H$18:$H298)</f>
        <v>202782.62816376792</v>
      </c>
    </row>
    <row r="299" spans="1:10" x14ac:dyDescent="0.25">
      <c r="A299" s="23">
        <f t="shared" si="40"/>
        <v>282</v>
      </c>
      <c r="B299" s="24">
        <f t="shared" si="36"/>
        <v>39173</v>
      </c>
      <c r="C299" s="29">
        <f t="shared" si="41"/>
        <v>44134.993328977966</v>
      </c>
      <c r="D299" s="29">
        <f t="shared" si="44"/>
        <v>833.39314887825674</v>
      </c>
      <c r="E299" s="30">
        <f t="shared" si="37"/>
        <v>0</v>
      </c>
      <c r="F299" s="29">
        <f t="shared" si="38"/>
        <v>833.39314887825674</v>
      </c>
      <c r="G299" s="29">
        <f t="shared" si="42"/>
        <v>356.62488344197226</v>
      </c>
      <c r="H299" s="29">
        <f t="shared" si="43"/>
        <v>476.76826543628448</v>
      </c>
      <c r="I299" s="29">
        <f t="shared" si="39"/>
        <v>43778.368445535991</v>
      </c>
      <c r="J299" s="29">
        <f>SUM($H$18:$H299)</f>
        <v>203259.39642920421</v>
      </c>
    </row>
    <row r="300" spans="1:10" x14ac:dyDescent="0.25">
      <c r="A300" s="23">
        <f t="shared" si="40"/>
        <v>283</v>
      </c>
      <c r="B300" s="24">
        <f t="shared" si="36"/>
        <v>39203</v>
      </c>
      <c r="C300" s="29">
        <f t="shared" si="41"/>
        <v>43778.368445535991</v>
      </c>
      <c r="D300" s="29">
        <f t="shared" si="44"/>
        <v>833.39314887825674</v>
      </c>
      <c r="E300" s="30">
        <f t="shared" si="37"/>
        <v>0</v>
      </c>
      <c r="F300" s="29">
        <f t="shared" si="38"/>
        <v>833.39314887825674</v>
      </c>
      <c r="G300" s="29">
        <f t="shared" si="42"/>
        <v>360.47732374535423</v>
      </c>
      <c r="H300" s="29">
        <f t="shared" si="43"/>
        <v>472.91582513290251</v>
      </c>
      <c r="I300" s="29">
        <f t="shared" si="39"/>
        <v>43417.891121790635</v>
      </c>
      <c r="J300" s="29">
        <f>SUM($H$18:$H300)</f>
        <v>203732.3122543371</v>
      </c>
    </row>
    <row r="301" spans="1:10" x14ac:dyDescent="0.25">
      <c r="A301" s="23">
        <f t="shared" si="40"/>
        <v>284</v>
      </c>
      <c r="B301" s="24">
        <f t="shared" si="36"/>
        <v>39234</v>
      </c>
      <c r="C301" s="29">
        <f t="shared" si="41"/>
        <v>43417.891121790635</v>
      </c>
      <c r="D301" s="29">
        <f t="shared" si="44"/>
        <v>833.39314887825674</v>
      </c>
      <c r="E301" s="30">
        <f t="shared" si="37"/>
        <v>0</v>
      </c>
      <c r="F301" s="29">
        <f t="shared" si="38"/>
        <v>833.39314887825674</v>
      </c>
      <c r="G301" s="29">
        <f t="shared" si="42"/>
        <v>364.37138003511342</v>
      </c>
      <c r="H301" s="29">
        <f t="shared" si="43"/>
        <v>469.02176884314332</v>
      </c>
      <c r="I301" s="29">
        <f t="shared" si="39"/>
        <v>43053.519741755525</v>
      </c>
      <c r="J301" s="29">
        <f>SUM($H$18:$H301)</f>
        <v>204201.33402318024</v>
      </c>
    </row>
    <row r="302" spans="1:10" x14ac:dyDescent="0.25">
      <c r="A302" s="23">
        <f t="shared" si="40"/>
        <v>285</v>
      </c>
      <c r="B302" s="24">
        <f t="shared" si="36"/>
        <v>39264</v>
      </c>
      <c r="C302" s="29">
        <f t="shared" si="41"/>
        <v>43053.519741755525</v>
      </c>
      <c r="D302" s="29">
        <f t="shared" si="44"/>
        <v>833.39314887825674</v>
      </c>
      <c r="E302" s="30">
        <f t="shared" si="37"/>
        <v>0</v>
      </c>
      <c r="F302" s="29">
        <f t="shared" si="38"/>
        <v>833.39314887825674</v>
      </c>
      <c r="G302" s="29">
        <f t="shared" si="42"/>
        <v>368.30750186794273</v>
      </c>
      <c r="H302" s="29">
        <f t="shared" si="43"/>
        <v>465.08564701031401</v>
      </c>
      <c r="I302" s="29">
        <f t="shared" si="39"/>
        <v>42685.21223988758</v>
      </c>
      <c r="J302" s="29">
        <f>SUM($H$18:$H302)</f>
        <v>204666.41967019055</v>
      </c>
    </row>
    <row r="303" spans="1:10" x14ac:dyDescent="0.25">
      <c r="A303" s="23">
        <f t="shared" si="40"/>
        <v>286</v>
      </c>
      <c r="B303" s="24">
        <f t="shared" si="36"/>
        <v>39295</v>
      </c>
      <c r="C303" s="29">
        <f t="shared" si="41"/>
        <v>42685.21223988758</v>
      </c>
      <c r="D303" s="29">
        <f t="shared" si="44"/>
        <v>833.39314887825674</v>
      </c>
      <c r="E303" s="30">
        <f t="shared" si="37"/>
        <v>0</v>
      </c>
      <c r="F303" s="29">
        <f t="shared" si="38"/>
        <v>833.39314887825674</v>
      </c>
      <c r="G303" s="29">
        <f t="shared" si="42"/>
        <v>372.28614365687116</v>
      </c>
      <c r="H303" s="29">
        <f t="shared" si="43"/>
        <v>461.10700522138558</v>
      </c>
      <c r="I303" s="29">
        <f t="shared" si="39"/>
        <v>42312.926096230709</v>
      </c>
      <c r="J303" s="29">
        <f>SUM($H$18:$H303)</f>
        <v>205127.52667541194</v>
      </c>
    </row>
    <row r="304" spans="1:10" x14ac:dyDescent="0.25">
      <c r="A304" s="23">
        <f t="shared" si="40"/>
        <v>287</v>
      </c>
      <c r="B304" s="24">
        <f t="shared" si="36"/>
        <v>39326</v>
      </c>
      <c r="C304" s="29">
        <f t="shared" si="41"/>
        <v>42312.926096230709</v>
      </c>
      <c r="D304" s="29">
        <f t="shared" si="44"/>
        <v>833.39314887825674</v>
      </c>
      <c r="E304" s="30">
        <f t="shared" si="37"/>
        <v>0</v>
      </c>
      <c r="F304" s="29">
        <f t="shared" si="38"/>
        <v>833.39314887825674</v>
      </c>
      <c r="G304" s="29">
        <f t="shared" si="42"/>
        <v>376.30776472372452</v>
      </c>
      <c r="H304" s="29">
        <f t="shared" si="43"/>
        <v>457.08538415453222</v>
      </c>
      <c r="I304" s="29">
        <f t="shared" si="39"/>
        <v>41936.618331506987</v>
      </c>
      <c r="J304" s="29">
        <f>SUM($H$18:$H304)</f>
        <v>205584.61205956648</v>
      </c>
    </row>
    <row r="305" spans="1:10" x14ac:dyDescent="0.25">
      <c r="A305" s="23">
        <f t="shared" si="40"/>
        <v>288</v>
      </c>
      <c r="B305" s="24">
        <f t="shared" si="36"/>
        <v>39356</v>
      </c>
      <c r="C305" s="29">
        <f t="shared" si="41"/>
        <v>41936.618331506987</v>
      </c>
      <c r="D305" s="29">
        <f t="shared" si="44"/>
        <v>833.39314887825674</v>
      </c>
      <c r="E305" s="30">
        <f t="shared" si="37"/>
        <v>0</v>
      </c>
      <c r="F305" s="29">
        <f t="shared" si="38"/>
        <v>833.39314887825674</v>
      </c>
      <c r="G305" s="29">
        <f t="shared" si="42"/>
        <v>380.37282935215251</v>
      </c>
      <c r="H305" s="29">
        <f t="shared" si="43"/>
        <v>453.02031952610423</v>
      </c>
      <c r="I305" s="29">
        <f t="shared" si="39"/>
        <v>41556.245502154838</v>
      </c>
      <c r="J305" s="29">
        <f>SUM($H$18:$H305)</f>
        <v>206037.6323790926</v>
      </c>
    </row>
    <row r="306" spans="1:10" x14ac:dyDescent="0.25">
      <c r="A306" s="23">
        <f t="shared" si="40"/>
        <v>289</v>
      </c>
      <c r="B306" s="24">
        <f t="shared" si="36"/>
        <v>39387</v>
      </c>
      <c r="C306" s="29">
        <f t="shared" si="41"/>
        <v>41556.245502154838</v>
      </c>
      <c r="D306" s="29">
        <f t="shared" si="44"/>
        <v>833.39314887825674</v>
      </c>
      <c r="E306" s="30">
        <f t="shared" si="37"/>
        <v>0</v>
      </c>
      <c r="F306" s="29">
        <f t="shared" si="38"/>
        <v>833.39314887825674</v>
      </c>
      <c r="G306" s="29">
        <f t="shared" si="42"/>
        <v>384.48180684122912</v>
      </c>
      <c r="H306" s="29">
        <f t="shared" si="43"/>
        <v>448.91134203702762</v>
      </c>
      <c r="I306" s="29">
        <f t="shared" si="39"/>
        <v>41171.76369531361</v>
      </c>
      <c r="J306" s="29">
        <f>SUM($H$18:$H306)</f>
        <v>206486.54372112962</v>
      </c>
    </row>
    <row r="307" spans="1:10" x14ac:dyDescent="0.25">
      <c r="A307" s="23">
        <f t="shared" si="40"/>
        <v>290</v>
      </c>
      <c r="B307" s="24">
        <f t="shared" si="36"/>
        <v>39417</v>
      </c>
      <c r="C307" s="29">
        <f t="shared" si="41"/>
        <v>41171.76369531361</v>
      </c>
      <c r="D307" s="29">
        <f t="shared" si="44"/>
        <v>833.39314887825674</v>
      </c>
      <c r="E307" s="30">
        <f t="shared" si="37"/>
        <v>0</v>
      </c>
      <c r="F307" s="29">
        <f t="shared" si="38"/>
        <v>833.39314887825674</v>
      </c>
      <c r="G307" s="29">
        <f t="shared" si="42"/>
        <v>388.63517155963149</v>
      </c>
      <c r="H307" s="29">
        <f t="shared" si="43"/>
        <v>444.75797731862525</v>
      </c>
      <c r="I307" s="29">
        <f t="shared" si="39"/>
        <v>40783.128523753978</v>
      </c>
      <c r="J307" s="29">
        <f>SUM($H$18:$H307)</f>
        <v>206931.30169844825</v>
      </c>
    </row>
    <row r="308" spans="1:10" x14ac:dyDescent="0.25">
      <c r="A308" s="23">
        <f t="shared" si="40"/>
        <v>291</v>
      </c>
      <c r="B308" s="24">
        <f t="shared" si="36"/>
        <v>39448</v>
      </c>
      <c r="C308" s="29">
        <f t="shared" si="41"/>
        <v>40783.128523753978</v>
      </c>
      <c r="D308" s="29">
        <f t="shared" si="44"/>
        <v>833.39314887825674</v>
      </c>
      <c r="E308" s="30">
        <f t="shared" si="37"/>
        <v>0</v>
      </c>
      <c r="F308" s="29">
        <f t="shared" si="38"/>
        <v>833.39314887825674</v>
      </c>
      <c r="G308" s="29">
        <f t="shared" si="42"/>
        <v>392.83340300040442</v>
      </c>
      <c r="H308" s="29">
        <f t="shared" si="43"/>
        <v>440.55974587785232</v>
      </c>
      <c r="I308" s="29">
        <f t="shared" si="39"/>
        <v>40390.295120753573</v>
      </c>
      <c r="J308" s="29">
        <f>SUM($H$18:$H308)</f>
        <v>207371.86144432612</v>
      </c>
    </row>
    <row r="309" spans="1:10" x14ac:dyDescent="0.25">
      <c r="A309" s="23">
        <f t="shared" si="40"/>
        <v>292</v>
      </c>
      <c r="B309" s="24">
        <f t="shared" si="36"/>
        <v>39479</v>
      </c>
      <c r="C309" s="29">
        <f t="shared" si="41"/>
        <v>40390.295120753573</v>
      </c>
      <c r="D309" s="29">
        <f t="shared" si="44"/>
        <v>833.39314887825674</v>
      </c>
      <c r="E309" s="30">
        <f t="shared" si="37"/>
        <v>0</v>
      </c>
      <c r="F309" s="29">
        <f t="shared" si="38"/>
        <v>833.39314887825674</v>
      </c>
      <c r="G309" s="29">
        <f t="shared" si="42"/>
        <v>397.07698583631628</v>
      </c>
      <c r="H309" s="29">
        <f t="shared" si="43"/>
        <v>436.31616304194046</v>
      </c>
      <c r="I309" s="29">
        <f t="shared" si="39"/>
        <v>39993.218134917261</v>
      </c>
      <c r="J309" s="29">
        <f>SUM($H$18:$H309)</f>
        <v>207808.17760736807</v>
      </c>
    </row>
    <row r="310" spans="1:10" x14ac:dyDescent="0.25">
      <c r="A310" s="23">
        <f t="shared" si="40"/>
        <v>293</v>
      </c>
      <c r="B310" s="24">
        <f t="shared" si="36"/>
        <v>39508</v>
      </c>
      <c r="C310" s="29">
        <f t="shared" si="41"/>
        <v>39993.218134917261</v>
      </c>
      <c r="D310" s="29">
        <f t="shared" si="44"/>
        <v>833.39314887825674</v>
      </c>
      <c r="E310" s="30">
        <f t="shared" si="37"/>
        <v>0</v>
      </c>
      <c r="F310" s="29">
        <f t="shared" si="38"/>
        <v>833.39314887825674</v>
      </c>
      <c r="G310" s="29">
        <f t="shared" si="42"/>
        <v>401.36640997581304</v>
      </c>
      <c r="H310" s="29">
        <f t="shared" si="43"/>
        <v>432.0267389024437</v>
      </c>
      <c r="I310" s="29">
        <f t="shared" si="39"/>
        <v>39591.851724941451</v>
      </c>
      <c r="J310" s="29">
        <f>SUM($H$18:$H310)</f>
        <v>208240.2043462705</v>
      </c>
    </row>
    <row r="311" spans="1:10" x14ac:dyDescent="0.25">
      <c r="A311" s="23">
        <f t="shared" si="40"/>
        <v>294</v>
      </c>
      <c r="B311" s="24">
        <f t="shared" si="36"/>
        <v>39539</v>
      </c>
      <c r="C311" s="29">
        <f t="shared" si="41"/>
        <v>39591.851724941451</v>
      </c>
      <c r="D311" s="29">
        <f t="shared" si="44"/>
        <v>833.39314887825674</v>
      </c>
      <c r="E311" s="30">
        <f t="shared" si="37"/>
        <v>0</v>
      </c>
      <c r="F311" s="29">
        <f t="shared" si="38"/>
        <v>833.39314887825674</v>
      </c>
      <c r="G311" s="29">
        <f t="shared" si="42"/>
        <v>405.70217061957675</v>
      </c>
      <c r="H311" s="29">
        <f t="shared" si="43"/>
        <v>427.69097825867999</v>
      </c>
      <c r="I311" s="29">
        <f t="shared" si="39"/>
        <v>39186.149554321877</v>
      </c>
      <c r="J311" s="29">
        <f>SUM($H$18:$H311)</f>
        <v>208667.89532452918</v>
      </c>
    </row>
    <row r="312" spans="1:10" x14ac:dyDescent="0.25">
      <c r="A312" s="23">
        <f t="shared" si="40"/>
        <v>295</v>
      </c>
      <c r="B312" s="24">
        <f t="shared" si="36"/>
        <v>39569</v>
      </c>
      <c r="C312" s="29">
        <f t="shared" si="41"/>
        <v>39186.149554321877</v>
      </c>
      <c r="D312" s="29">
        <f t="shared" si="44"/>
        <v>833.39314887825674</v>
      </c>
      <c r="E312" s="30">
        <f t="shared" si="37"/>
        <v>0</v>
      </c>
      <c r="F312" s="29">
        <f t="shared" si="38"/>
        <v>833.39314887825674</v>
      </c>
      <c r="G312" s="29">
        <f t="shared" si="42"/>
        <v>410.08476831769468</v>
      </c>
      <c r="H312" s="29">
        <f t="shared" si="43"/>
        <v>423.30838056056206</v>
      </c>
      <c r="I312" s="29">
        <f t="shared" si="39"/>
        <v>38776.064786004179</v>
      </c>
      <c r="J312" s="29">
        <f>SUM($H$18:$H312)</f>
        <v>209091.20370508975</v>
      </c>
    </row>
    <row r="313" spans="1:10" x14ac:dyDescent="0.25">
      <c r="A313" s="23">
        <f t="shared" si="40"/>
        <v>296</v>
      </c>
      <c r="B313" s="24">
        <f t="shared" si="36"/>
        <v>39600</v>
      </c>
      <c r="C313" s="29">
        <f t="shared" si="41"/>
        <v>38776.064786004179</v>
      </c>
      <c r="D313" s="29">
        <f t="shared" si="44"/>
        <v>833.39314887825674</v>
      </c>
      <c r="E313" s="30">
        <f t="shared" si="37"/>
        <v>0</v>
      </c>
      <c r="F313" s="29">
        <f t="shared" si="38"/>
        <v>833.39314887825674</v>
      </c>
      <c r="G313" s="29">
        <f t="shared" si="42"/>
        <v>414.5147090274466</v>
      </c>
      <c r="H313" s="29">
        <f t="shared" si="43"/>
        <v>418.87843985081014</v>
      </c>
      <c r="I313" s="29">
        <f t="shared" si="39"/>
        <v>38361.550076976731</v>
      </c>
      <c r="J313" s="29">
        <f>SUM($H$18:$H313)</f>
        <v>209510.08214494056</v>
      </c>
    </row>
    <row r="314" spans="1:10" x14ac:dyDescent="0.25">
      <c r="A314" s="23">
        <f t="shared" si="40"/>
        <v>297</v>
      </c>
      <c r="B314" s="24">
        <f t="shared" si="36"/>
        <v>39630</v>
      </c>
      <c r="C314" s="29">
        <f t="shared" si="41"/>
        <v>38361.550076976731</v>
      </c>
      <c r="D314" s="29">
        <f t="shared" si="44"/>
        <v>833.39314887825674</v>
      </c>
      <c r="E314" s="30">
        <f t="shared" si="37"/>
        <v>0</v>
      </c>
      <c r="F314" s="29">
        <f t="shared" si="38"/>
        <v>833.39314887825674</v>
      </c>
      <c r="G314" s="29">
        <f t="shared" si="42"/>
        <v>418.99250417171567</v>
      </c>
      <c r="H314" s="29">
        <f t="shared" si="43"/>
        <v>414.40064470654107</v>
      </c>
      <c r="I314" s="29">
        <f t="shared" si="39"/>
        <v>37942.557572805017</v>
      </c>
      <c r="J314" s="29">
        <f>SUM($H$18:$H314)</f>
        <v>209924.4827896471</v>
      </c>
    </row>
    <row r="315" spans="1:10" x14ac:dyDescent="0.25">
      <c r="A315" s="23">
        <f t="shared" si="40"/>
        <v>298</v>
      </c>
      <c r="B315" s="24">
        <f t="shared" si="36"/>
        <v>39661</v>
      </c>
      <c r="C315" s="29">
        <f t="shared" si="41"/>
        <v>37942.557572805017</v>
      </c>
      <c r="D315" s="29">
        <f t="shared" si="44"/>
        <v>833.39314887825674</v>
      </c>
      <c r="E315" s="30">
        <f t="shared" si="37"/>
        <v>0</v>
      </c>
      <c r="F315" s="29">
        <f t="shared" si="38"/>
        <v>833.39314887825674</v>
      </c>
      <c r="G315" s="29">
        <f t="shared" si="42"/>
        <v>423.51867069803058</v>
      </c>
      <c r="H315" s="29">
        <f t="shared" si="43"/>
        <v>409.87447818022616</v>
      </c>
      <c r="I315" s="29">
        <f t="shared" si="39"/>
        <v>37519.038902106986</v>
      </c>
      <c r="J315" s="29">
        <f>SUM($H$18:$H315)</f>
        <v>210334.35726782732</v>
      </c>
    </row>
    <row r="316" spans="1:10" x14ac:dyDescent="0.25">
      <c r="A316" s="23">
        <f t="shared" si="40"/>
        <v>299</v>
      </c>
      <c r="B316" s="24">
        <f t="shared" si="36"/>
        <v>39692</v>
      </c>
      <c r="C316" s="29">
        <f t="shared" si="41"/>
        <v>37519.038902106986</v>
      </c>
      <c r="D316" s="29">
        <f t="shared" si="44"/>
        <v>833.39314887825674</v>
      </c>
      <c r="E316" s="30">
        <f t="shared" si="37"/>
        <v>0</v>
      </c>
      <c r="F316" s="29">
        <f t="shared" si="38"/>
        <v>833.39314887825674</v>
      </c>
      <c r="G316" s="29">
        <f t="shared" si="42"/>
        <v>428.09373113824603</v>
      </c>
      <c r="H316" s="29">
        <f t="shared" si="43"/>
        <v>405.29941774001071</v>
      </c>
      <c r="I316" s="29">
        <f t="shared" si="39"/>
        <v>37090.945170968742</v>
      </c>
      <c r="J316" s="29">
        <f>SUM($H$18:$H316)</f>
        <v>210739.65668556734</v>
      </c>
    </row>
    <row r="317" spans="1:10" x14ac:dyDescent="0.25">
      <c r="A317" s="23">
        <f t="shared" si="40"/>
        <v>300</v>
      </c>
      <c r="B317" s="24">
        <f t="shared" si="36"/>
        <v>39722</v>
      </c>
      <c r="C317" s="29">
        <f t="shared" si="41"/>
        <v>37090.945170968742</v>
      </c>
      <c r="D317" s="29">
        <f t="shared" si="44"/>
        <v>833.39314887825674</v>
      </c>
      <c r="E317" s="30">
        <f t="shared" si="37"/>
        <v>0</v>
      </c>
      <c r="F317" s="29">
        <f t="shared" si="38"/>
        <v>833.39314887825674</v>
      </c>
      <c r="G317" s="29">
        <f t="shared" si="42"/>
        <v>432.71821366886695</v>
      </c>
      <c r="H317" s="29">
        <f t="shared" si="43"/>
        <v>400.67493520938979</v>
      </c>
      <c r="I317" s="29">
        <f t="shared" si="39"/>
        <v>36658.226957299878</v>
      </c>
      <c r="J317" s="29">
        <f>SUM($H$18:$H317)</f>
        <v>211140.33162077673</v>
      </c>
    </row>
    <row r="318" spans="1:10" x14ac:dyDescent="0.25">
      <c r="A318" s="23">
        <f t="shared" si="40"/>
        <v>301</v>
      </c>
      <c r="B318" s="24">
        <f t="shared" si="36"/>
        <v>39753</v>
      </c>
      <c r="C318" s="29">
        <f t="shared" si="41"/>
        <v>36658.226957299878</v>
      </c>
      <c r="D318" s="29">
        <f t="shared" si="44"/>
        <v>833.39314887825674</v>
      </c>
      <c r="E318" s="30">
        <f t="shared" si="37"/>
        <v>0</v>
      </c>
      <c r="F318" s="29">
        <f t="shared" si="38"/>
        <v>833.39314887825674</v>
      </c>
      <c r="G318" s="29">
        <f t="shared" si="42"/>
        <v>437.39265217202484</v>
      </c>
      <c r="H318" s="29">
        <f t="shared" si="43"/>
        <v>396.0004967062319</v>
      </c>
      <c r="I318" s="29">
        <f t="shared" si="39"/>
        <v>36220.83430512785</v>
      </c>
      <c r="J318" s="29">
        <f>SUM($H$18:$H318)</f>
        <v>211536.33211748296</v>
      </c>
    </row>
    <row r="319" spans="1:10" x14ac:dyDescent="0.25">
      <c r="A319" s="23">
        <f t="shared" si="40"/>
        <v>302</v>
      </c>
      <c r="B319" s="24">
        <f t="shared" si="36"/>
        <v>39783</v>
      </c>
      <c r="C319" s="29">
        <f t="shared" si="41"/>
        <v>36220.83430512785</v>
      </c>
      <c r="D319" s="29">
        <f t="shared" si="44"/>
        <v>833.39314887825674</v>
      </c>
      <c r="E319" s="30">
        <f t="shared" si="37"/>
        <v>0</v>
      </c>
      <c r="F319" s="29">
        <f t="shared" si="38"/>
        <v>833.39314887825674</v>
      </c>
      <c r="G319" s="29">
        <f t="shared" si="42"/>
        <v>442.11758629711318</v>
      </c>
      <c r="H319" s="29">
        <f t="shared" si="43"/>
        <v>391.27556258114356</v>
      </c>
      <c r="I319" s="29">
        <f t="shared" si="39"/>
        <v>35778.716718830736</v>
      </c>
      <c r="J319" s="29">
        <f>SUM($H$18:$H319)</f>
        <v>211927.6076800641</v>
      </c>
    </row>
    <row r="320" spans="1:10" x14ac:dyDescent="0.25">
      <c r="A320" s="23">
        <f t="shared" si="40"/>
        <v>303</v>
      </c>
      <c r="B320" s="24">
        <f t="shared" si="36"/>
        <v>39814</v>
      </c>
      <c r="C320" s="29">
        <f t="shared" si="41"/>
        <v>35778.716718830736</v>
      </c>
      <c r="D320" s="29">
        <f t="shared" si="44"/>
        <v>833.39314887825674</v>
      </c>
      <c r="E320" s="30">
        <f t="shared" si="37"/>
        <v>0</v>
      </c>
      <c r="F320" s="29">
        <f t="shared" si="38"/>
        <v>833.39314887825674</v>
      </c>
      <c r="G320" s="29">
        <f t="shared" si="42"/>
        <v>446.89356152308773</v>
      </c>
      <c r="H320" s="29">
        <f t="shared" si="43"/>
        <v>386.49958735516901</v>
      </c>
      <c r="I320" s="29">
        <f t="shared" si="39"/>
        <v>35331.823157307648</v>
      </c>
      <c r="J320" s="29">
        <f>SUM($H$18:$H320)</f>
        <v>212314.10726741928</v>
      </c>
    </row>
    <row r="321" spans="1:10" x14ac:dyDescent="0.25">
      <c r="A321" s="23">
        <f t="shared" si="40"/>
        <v>304</v>
      </c>
      <c r="B321" s="24">
        <f t="shared" si="36"/>
        <v>39845</v>
      </c>
      <c r="C321" s="29">
        <f t="shared" si="41"/>
        <v>35331.823157307648</v>
      </c>
      <c r="D321" s="29">
        <f t="shared" si="44"/>
        <v>833.39314887825674</v>
      </c>
      <c r="E321" s="30">
        <f t="shared" si="37"/>
        <v>0</v>
      </c>
      <c r="F321" s="29">
        <f t="shared" si="38"/>
        <v>833.39314887825674</v>
      </c>
      <c r="G321" s="29">
        <f t="shared" si="42"/>
        <v>451.72112922144089</v>
      </c>
      <c r="H321" s="29">
        <f t="shared" si="43"/>
        <v>381.67201965681585</v>
      </c>
      <c r="I321" s="29">
        <f t="shared" si="39"/>
        <v>34880.102028086207</v>
      </c>
      <c r="J321" s="29">
        <f>SUM($H$18:$H321)</f>
        <v>212695.77928707609</v>
      </c>
    </row>
    <row r="322" spans="1:10" x14ac:dyDescent="0.25">
      <c r="A322" s="23">
        <f t="shared" si="40"/>
        <v>305</v>
      </c>
      <c r="B322" s="24">
        <f t="shared" si="36"/>
        <v>39873</v>
      </c>
      <c r="C322" s="29">
        <f t="shared" si="41"/>
        <v>34880.102028086207</v>
      </c>
      <c r="D322" s="29">
        <f t="shared" si="44"/>
        <v>833.39314887825674</v>
      </c>
      <c r="E322" s="30">
        <f t="shared" si="37"/>
        <v>0</v>
      </c>
      <c r="F322" s="29">
        <f t="shared" si="38"/>
        <v>833.39314887825674</v>
      </c>
      <c r="G322" s="29">
        <f t="shared" si="42"/>
        <v>456.6008467198555</v>
      </c>
      <c r="H322" s="29">
        <f t="shared" si="43"/>
        <v>376.79230215840124</v>
      </c>
      <c r="I322" s="29">
        <f t="shared" si="39"/>
        <v>34423.501181366351</v>
      </c>
      <c r="J322" s="29">
        <f>SUM($H$18:$H322)</f>
        <v>213072.57158923449</v>
      </c>
    </row>
    <row r="323" spans="1:10" x14ac:dyDescent="0.25">
      <c r="A323" s="23">
        <f t="shared" si="40"/>
        <v>306</v>
      </c>
      <c r="B323" s="24">
        <f t="shared" si="36"/>
        <v>39904</v>
      </c>
      <c r="C323" s="29">
        <f t="shared" si="41"/>
        <v>34423.501181366351</v>
      </c>
      <c r="D323" s="29">
        <f t="shared" si="44"/>
        <v>833.39314887825674</v>
      </c>
      <c r="E323" s="30">
        <f t="shared" si="37"/>
        <v>0</v>
      </c>
      <c r="F323" s="29">
        <f t="shared" si="38"/>
        <v>833.39314887825674</v>
      </c>
      <c r="G323" s="29">
        <f t="shared" si="42"/>
        <v>461.53327736654671</v>
      </c>
      <c r="H323" s="29">
        <f t="shared" si="43"/>
        <v>371.85987151171003</v>
      </c>
      <c r="I323" s="29">
        <f t="shared" si="39"/>
        <v>33961.967903999808</v>
      </c>
      <c r="J323" s="29">
        <f>SUM($H$18:$H323)</f>
        <v>213444.43146074619</v>
      </c>
    </row>
    <row r="324" spans="1:10" x14ac:dyDescent="0.25">
      <c r="A324" s="23">
        <f t="shared" si="40"/>
        <v>307</v>
      </c>
      <c r="B324" s="24">
        <f t="shared" si="36"/>
        <v>39934</v>
      </c>
      <c r="C324" s="29">
        <f t="shared" si="41"/>
        <v>33961.967903999808</v>
      </c>
      <c r="D324" s="29">
        <f t="shared" si="44"/>
        <v>833.39314887825674</v>
      </c>
      <c r="E324" s="30">
        <f t="shared" si="37"/>
        <v>0</v>
      </c>
      <c r="F324" s="29">
        <f t="shared" si="38"/>
        <v>833.39314887825674</v>
      </c>
      <c r="G324" s="29">
        <f t="shared" si="42"/>
        <v>466.51899059529882</v>
      </c>
      <c r="H324" s="29">
        <f t="shared" si="43"/>
        <v>366.87415828295792</v>
      </c>
      <c r="I324" s="29">
        <f t="shared" si="39"/>
        <v>33495.448913404507</v>
      </c>
      <c r="J324" s="29">
        <f>SUM($H$18:$H324)</f>
        <v>213811.30561902915</v>
      </c>
    </row>
    <row r="325" spans="1:10" x14ac:dyDescent="0.25">
      <c r="A325" s="23">
        <f t="shared" si="40"/>
        <v>308</v>
      </c>
      <c r="B325" s="24">
        <f t="shared" si="36"/>
        <v>39965</v>
      </c>
      <c r="C325" s="29">
        <f t="shared" si="41"/>
        <v>33495.448913404507</v>
      </c>
      <c r="D325" s="29">
        <f t="shared" si="44"/>
        <v>833.39314887825674</v>
      </c>
      <c r="E325" s="30">
        <f t="shared" si="37"/>
        <v>0</v>
      </c>
      <c r="F325" s="29">
        <f t="shared" si="38"/>
        <v>833.39314887825674</v>
      </c>
      <c r="G325" s="29">
        <f t="shared" si="42"/>
        <v>471.55856199120456</v>
      </c>
      <c r="H325" s="29">
        <f t="shared" si="43"/>
        <v>361.83458688705218</v>
      </c>
      <c r="I325" s="29">
        <f t="shared" si="39"/>
        <v>33023.890351413305</v>
      </c>
      <c r="J325" s="29">
        <f>SUM($H$18:$H325)</f>
        <v>214173.14020591619</v>
      </c>
    </row>
    <row r="326" spans="1:10" x14ac:dyDescent="0.25">
      <c r="A326" s="23">
        <f t="shared" si="40"/>
        <v>309</v>
      </c>
      <c r="B326" s="24">
        <f t="shared" si="36"/>
        <v>39995</v>
      </c>
      <c r="C326" s="29">
        <f t="shared" si="41"/>
        <v>33023.890351413305</v>
      </c>
      <c r="D326" s="29">
        <f t="shared" si="44"/>
        <v>833.39314887825674</v>
      </c>
      <c r="E326" s="30">
        <f t="shared" si="37"/>
        <v>0</v>
      </c>
      <c r="F326" s="29">
        <f t="shared" si="38"/>
        <v>833.39314887825674</v>
      </c>
      <c r="G326" s="29">
        <f t="shared" si="42"/>
        <v>476.65257335711448</v>
      </c>
      <c r="H326" s="29">
        <f t="shared" si="43"/>
        <v>356.74057552114226</v>
      </c>
      <c r="I326" s="29">
        <f t="shared" si="39"/>
        <v>32547.237778056191</v>
      </c>
      <c r="J326" s="29">
        <f>SUM($H$18:$H326)</f>
        <v>214529.88078143733</v>
      </c>
    </row>
    <row r="327" spans="1:10" x14ac:dyDescent="0.25">
      <c r="A327" s="23">
        <f t="shared" si="40"/>
        <v>310</v>
      </c>
      <c r="B327" s="24">
        <f t="shared" si="36"/>
        <v>40026</v>
      </c>
      <c r="C327" s="29">
        <f t="shared" si="41"/>
        <v>32547.237778056191</v>
      </c>
      <c r="D327" s="29">
        <f t="shared" si="44"/>
        <v>833.39314887825674</v>
      </c>
      <c r="E327" s="30">
        <f t="shared" si="37"/>
        <v>0</v>
      </c>
      <c r="F327" s="29">
        <f t="shared" si="38"/>
        <v>833.39314887825674</v>
      </c>
      <c r="G327" s="29">
        <f t="shared" si="42"/>
        <v>481.80161278080476</v>
      </c>
      <c r="H327" s="29">
        <f t="shared" si="43"/>
        <v>351.59153609745198</v>
      </c>
      <c r="I327" s="29">
        <f t="shared" si="39"/>
        <v>32065.436165275387</v>
      </c>
      <c r="J327" s="29">
        <f>SUM($H$18:$H327)</f>
        <v>214881.47231753479</v>
      </c>
    </row>
    <row r="328" spans="1:10" x14ac:dyDescent="0.25">
      <c r="A328" s="23">
        <f t="shared" si="40"/>
        <v>311</v>
      </c>
      <c r="B328" s="24">
        <f t="shared" si="36"/>
        <v>40057</v>
      </c>
      <c r="C328" s="29">
        <f t="shared" si="41"/>
        <v>32065.436165275387</v>
      </c>
      <c r="D328" s="29">
        <f t="shared" si="44"/>
        <v>833.39314887825674</v>
      </c>
      <c r="E328" s="30">
        <f t="shared" si="37"/>
        <v>0</v>
      </c>
      <c r="F328" s="29">
        <f t="shared" si="38"/>
        <v>833.39314887825674</v>
      </c>
      <c r="G328" s="29">
        <f t="shared" si="42"/>
        <v>487.00627470286935</v>
      </c>
      <c r="H328" s="29">
        <f t="shared" si="43"/>
        <v>346.38687417538739</v>
      </c>
      <c r="I328" s="29">
        <f t="shared" si="39"/>
        <v>31578.429890572519</v>
      </c>
      <c r="J328" s="29">
        <f>SUM($H$18:$H328)</f>
        <v>215227.85919171019</v>
      </c>
    </row>
    <row r="329" spans="1:10" x14ac:dyDescent="0.25">
      <c r="A329" s="23">
        <f t="shared" si="40"/>
        <v>312</v>
      </c>
      <c r="B329" s="24">
        <f t="shared" si="36"/>
        <v>40087</v>
      </c>
      <c r="C329" s="29">
        <f t="shared" si="41"/>
        <v>31578.429890572519</v>
      </c>
      <c r="D329" s="29">
        <f t="shared" si="44"/>
        <v>833.39314887825674</v>
      </c>
      <c r="E329" s="30">
        <f t="shared" si="37"/>
        <v>0</v>
      </c>
      <c r="F329" s="29">
        <f t="shared" si="38"/>
        <v>833.39314887825674</v>
      </c>
      <c r="G329" s="29">
        <f t="shared" si="42"/>
        <v>492.26715998534712</v>
      </c>
      <c r="H329" s="29">
        <f t="shared" si="43"/>
        <v>341.12598889290962</v>
      </c>
      <c r="I329" s="29">
        <f t="shared" si="39"/>
        <v>31086.162730587173</v>
      </c>
      <c r="J329" s="29">
        <f>SUM($H$18:$H329)</f>
        <v>215568.98518060311</v>
      </c>
    </row>
    <row r="330" spans="1:10" x14ac:dyDescent="0.25">
      <c r="A330" s="23">
        <f t="shared" si="40"/>
        <v>313</v>
      </c>
      <c r="B330" s="24">
        <f t="shared" si="36"/>
        <v>40118</v>
      </c>
      <c r="C330" s="29">
        <f t="shared" si="41"/>
        <v>31086.162730587173</v>
      </c>
      <c r="D330" s="29">
        <f t="shared" si="44"/>
        <v>833.39314887825674</v>
      </c>
      <c r="E330" s="30">
        <f t="shared" si="37"/>
        <v>0</v>
      </c>
      <c r="F330" s="29">
        <f t="shared" si="38"/>
        <v>833.39314887825674</v>
      </c>
      <c r="G330" s="29">
        <f t="shared" si="42"/>
        <v>497.58487598108883</v>
      </c>
      <c r="H330" s="29">
        <f t="shared" si="43"/>
        <v>335.80827289716791</v>
      </c>
      <c r="I330" s="29">
        <f t="shared" si="39"/>
        <v>30588.577854606083</v>
      </c>
      <c r="J330" s="29">
        <f>SUM($H$18:$H330)</f>
        <v>215904.79345350029</v>
      </c>
    </row>
    <row r="331" spans="1:10" x14ac:dyDescent="0.25">
      <c r="A331" s="23">
        <f t="shared" si="40"/>
        <v>314</v>
      </c>
      <c r="B331" s="24">
        <f t="shared" si="36"/>
        <v>40148</v>
      </c>
      <c r="C331" s="29">
        <f t="shared" si="41"/>
        <v>30588.577854606083</v>
      </c>
      <c r="D331" s="29">
        <f t="shared" si="44"/>
        <v>833.39314887825674</v>
      </c>
      <c r="E331" s="30">
        <f t="shared" si="37"/>
        <v>0</v>
      </c>
      <c r="F331" s="29">
        <f t="shared" si="38"/>
        <v>833.39314887825674</v>
      </c>
      <c r="G331" s="29">
        <f t="shared" si="42"/>
        <v>502.96003660387453</v>
      </c>
      <c r="H331" s="29">
        <f t="shared" si="43"/>
        <v>330.43311227438221</v>
      </c>
      <c r="I331" s="29">
        <f t="shared" si="39"/>
        <v>30085.617818002207</v>
      </c>
      <c r="J331" s="29">
        <f>SUM($H$18:$H331)</f>
        <v>216235.22656577468</v>
      </c>
    </row>
    <row r="332" spans="1:10" x14ac:dyDescent="0.25">
      <c r="A332" s="23">
        <f t="shared" si="40"/>
        <v>315</v>
      </c>
      <c r="B332" s="24">
        <f t="shared" si="36"/>
        <v>40179</v>
      </c>
      <c r="C332" s="29">
        <f t="shared" si="41"/>
        <v>30085.617818002207</v>
      </c>
      <c r="D332" s="29">
        <f t="shared" si="44"/>
        <v>833.39314887825674</v>
      </c>
      <c r="E332" s="30">
        <f t="shared" si="37"/>
        <v>0</v>
      </c>
      <c r="F332" s="29">
        <f t="shared" si="38"/>
        <v>833.39314887825674</v>
      </c>
      <c r="G332" s="29">
        <f t="shared" si="42"/>
        <v>508.39326239928789</v>
      </c>
      <c r="H332" s="29">
        <f t="shared" si="43"/>
        <v>324.99988647896885</v>
      </c>
      <c r="I332" s="29">
        <f t="shared" si="39"/>
        <v>29577.224555602919</v>
      </c>
      <c r="J332" s="29">
        <f>SUM($H$18:$H332)</f>
        <v>216560.22645225364</v>
      </c>
    </row>
    <row r="333" spans="1:10" x14ac:dyDescent="0.25">
      <c r="A333" s="23">
        <f t="shared" si="40"/>
        <v>316</v>
      </c>
      <c r="B333" s="24">
        <f t="shared" si="36"/>
        <v>40210</v>
      </c>
      <c r="C333" s="29">
        <f t="shared" si="41"/>
        <v>29577.224555602919</v>
      </c>
      <c r="D333" s="29">
        <f t="shared" si="44"/>
        <v>833.39314887825674</v>
      </c>
      <c r="E333" s="30">
        <f t="shared" si="37"/>
        <v>0</v>
      </c>
      <c r="F333" s="29">
        <f t="shared" si="38"/>
        <v>833.39314887825674</v>
      </c>
      <c r="G333" s="29">
        <f t="shared" si="42"/>
        <v>513.88518061635614</v>
      </c>
      <c r="H333" s="29">
        <f t="shared" si="43"/>
        <v>319.50796826190054</v>
      </c>
      <c r="I333" s="29">
        <f t="shared" si="39"/>
        <v>29063.339374986565</v>
      </c>
      <c r="J333" s="29">
        <f>SUM($H$18:$H333)</f>
        <v>216879.73442051554</v>
      </c>
    </row>
    <row r="334" spans="1:10" x14ac:dyDescent="0.25">
      <c r="A334" s="23">
        <f t="shared" si="40"/>
        <v>317</v>
      </c>
      <c r="B334" s="24">
        <f t="shared" si="36"/>
        <v>40238</v>
      </c>
      <c r="C334" s="29">
        <f t="shared" si="41"/>
        <v>29063.339374986565</v>
      </c>
      <c r="D334" s="29">
        <f t="shared" si="44"/>
        <v>833.39314887825674</v>
      </c>
      <c r="E334" s="30">
        <f t="shared" si="37"/>
        <v>0</v>
      </c>
      <c r="F334" s="29">
        <f t="shared" si="38"/>
        <v>833.39314887825674</v>
      </c>
      <c r="G334" s="29">
        <f t="shared" si="42"/>
        <v>519.4364252799644</v>
      </c>
      <c r="H334" s="29">
        <f t="shared" si="43"/>
        <v>313.95672359829234</v>
      </c>
      <c r="I334" s="29">
        <f t="shared" si="39"/>
        <v>28543.9029497066</v>
      </c>
      <c r="J334" s="29">
        <f>SUM($H$18:$H334)</f>
        <v>217193.69114411384</v>
      </c>
    </row>
    <row r="335" spans="1:10" x14ac:dyDescent="0.25">
      <c r="A335" s="23">
        <f t="shared" si="40"/>
        <v>318</v>
      </c>
      <c r="B335" s="24">
        <f t="shared" si="36"/>
        <v>40269</v>
      </c>
      <c r="C335" s="29">
        <f t="shared" si="41"/>
        <v>28543.9029497066</v>
      </c>
      <c r="D335" s="29">
        <f t="shared" si="44"/>
        <v>833.39314887825674</v>
      </c>
      <c r="E335" s="30">
        <f t="shared" si="37"/>
        <v>0</v>
      </c>
      <c r="F335" s="29">
        <f t="shared" si="38"/>
        <v>833.39314887825674</v>
      </c>
      <c r="G335" s="29">
        <f t="shared" si="42"/>
        <v>525.04763726405122</v>
      </c>
      <c r="H335" s="29">
        <f t="shared" si="43"/>
        <v>308.34551161420552</v>
      </c>
      <c r="I335" s="29">
        <f t="shared" si="39"/>
        <v>28018.855312442549</v>
      </c>
      <c r="J335" s="29">
        <f>SUM($H$18:$H335)</f>
        <v>217502.03665572804</v>
      </c>
    </row>
    <row r="336" spans="1:10" x14ac:dyDescent="0.25">
      <c r="A336" s="23">
        <f t="shared" si="40"/>
        <v>319</v>
      </c>
      <c r="B336" s="24">
        <f t="shared" si="36"/>
        <v>40299</v>
      </c>
      <c r="C336" s="29">
        <f t="shared" si="41"/>
        <v>28018.855312442549</v>
      </c>
      <c r="D336" s="29">
        <f t="shared" si="44"/>
        <v>833.39314887825674</v>
      </c>
      <c r="E336" s="30">
        <f t="shared" si="37"/>
        <v>0</v>
      </c>
      <c r="F336" s="29">
        <f t="shared" si="38"/>
        <v>833.39314887825674</v>
      </c>
      <c r="G336" s="29">
        <f t="shared" si="42"/>
        <v>530.7194643655962</v>
      </c>
      <c r="H336" s="29">
        <f t="shared" si="43"/>
        <v>302.6736845126606</v>
      </c>
      <c r="I336" s="29">
        <f t="shared" si="39"/>
        <v>27488.135848076952</v>
      </c>
      <c r="J336" s="29">
        <f>SUM($H$18:$H336)</f>
        <v>217804.71034024071</v>
      </c>
    </row>
    <row r="337" spans="1:10" x14ac:dyDescent="0.25">
      <c r="A337" s="23">
        <f t="shared" si="40"/>
        <v>320</v>
      </c>
      <c r="B337" s="24">
        <f t="shared" si="36"/>
        <v>40330</v>
      </c>
      <c r="C337" s="29">
        <f t="shared" si="41"/>
        <v>27488.135848076952</v>
      </c>
      <c r="D337" s="29">
        <f t="shared" si="44"/>
        <v>833.39314887825674</v>
      </c>
      <c r="E337" s="30">
        <f t="shared" si="37"/>
        <v>0</v>
      </c>
      <c r="F337" s="29">
        <f t="shared" si="38"/>
        <v>833.39314887825674</v>
      </c>
      <c r="G337" s="29">
        <f t="shared" si="42"/>
        <v>536.45256137940555</v>
      </c>
      <c r="H337" s="29">
        <f t="shared" si="43"/>
        <v>296.94058749885124</v>
      </c>
      <c r="I337" s="29">
        <f t="shared" si="39"/>
        <v>26951.683286697546</v>
      </c>
      <c r="J337" s="29">
        <f>SUM($H$18:$H337)</f>
        <v>218101.65092773957</v>
      </c>
    </row>
    <row r="338" spans="1:10" x14ac:dyDescent="0.25">
      <c r="A338" s="23">
        <f t="shared" si="40"/>
        <v>321</v>
      </c>
      <c r="B338" s="24">
        <f t="shared" ref="B338:B401" si="45">IF(Pay_Num&lt;&gt;"",DATE(YEAR(Loan_Start),MONTH(Loan_Start)+(Pay_Num)*12/Num_Pmt_Per_Year,DAY(Loan_Start)),"")</f>
        <v>40360</v>
      </c>
      <c r="C338" s="29">
        <f t="shared" si="41"/>
        <v>26951.683286697546</v>
      </c>
      <c r="D338" s="29">
        <f t="shared" si="44"/>
        <v>833.39314887825674</v>
      </c>
      <c r="E338" s="30">
        <f t="shared" ref="E338:E401" si="46">IF(AND(Pay_Num&lt;&gt;"",Sched_Pay+Scheduled_Extra_Payments&lt;Beg_Bal),Scheduled_Extra_Payments,IF(AND(Pay_Num&lt;&gt;"",Beg_Bal-Sched_Pay&gt;0),Beg_Bal-Sched_Pay,IF(Pay_Num&lt;&gt;"",0,"")))</f>
        <v>0</v>
      </c>
      <c r="F338" s="29">
        <f t="shared" ref="F338:F401" si="47">IF(AND(Pay_Num&lt;&gt;"",Sched_Pay+Extra_Pay&lt;Beg_Bal),Sched_Pay+Extra_Pay,IF(Pay_Num&lt;&gt;"",Beg_Bal,""))</f>
        <v>833.39314887825674</v>
      </c>
      <c r="G338" s="29">
        <f t="shared" si="42"/>
        <v>542.2475901737065</v>
      </c>
      <c r="H338" s="29">
        <f t="shared" si="43"/>
        <v>291.14555870455024</v>
      </c>
      <c r="I338" s="29">
        <f t="shared" ref="I338:I401" si="48">IF(AND(Pay_Num&lt;&gt;"",Sched_Pay+Extra_Pay&lt;Beg_Bal),Beg_Bal-Princ,IF(Pay_Num&lt;&gt;"",0,""))</f>
        <v>26409.43569652384</v>
      </c>
      <c r="J338" s="29">
        <f>SUM($H$18:$H338)</f>
        <v>218392.79648644413</v>
      </c>
    </row>
    <row r="339" spans="1:10" x14ac:dyDescent="0.25">
      <c r="A339" s="23">
        <f t="shared" ref="A339:A402" si="49">IF(Values_Entered,A338+1,"")</f>
        <v>322</v>
      </c>
      <c r="B339" s="24">
        <f t="shared" si="45"/>
        <v>40391</v>
      </c>
      <c r="C339" s="29">
        <f t="shared" ref="C339:C376" si="50">IF(Pay_Num&lt;&gt;"",I338,"")</f>
        <v>26409.43569652384</v>
      </c>
      <c r="D339" s="29">
        <f t="shared" si="44"/>
        <v>833.39314887825674</v>
      </c>
      <c r="E339" s="30">
        <f t="shared" si="46"/>
        <v>0</v>
      </c>
      <c r="F339" s="29">
        <f t="shared" si="47"/>
        <v>833.39314887825674</v>
      </c>
      <c r="G339" s="29">
        <f t="shared" ref="G339:G402" si="51">IF(Pay_Num&lt;&gt;"",Total_Pay-Int,"")</f>
        <v>548.10521976655798</v>
      </c>
      <c r="H339" s="29">
        <f t="shared" ref="H339:H402" si="52">IF(Pay_Num&lt;&gt;"",Beg_Bal*Interest_Rate/Num_Pmt_Per_Year,"")</f>
        <v>285.28792911169876</v>
      </c>
      <c r="I339" s="29">
        <f t="shared" si="48"/>
        <v>25861.330476757281</v>
      </c>
      <c r="J339" s="29">
        <f>SUM($H$18:$H339)</f>
        <v>218678.08441555582</v>
      </c>
    </row>
    <row r="340" spans="1:10" x14ac:dyDescent="0.25">
      <c r="A340" s="23">
        <f t="shared" si="49"/>
        <v>323</v>
      </c>
      <c r="B340" s="24">
        <f t="shared" si="45"/>
        <v>40422</v>
      </c>
      <c r="C340" s="29">
        <f t="shared" si="50"/>
        <v>25861.330476757281</v>
      </c>
      <c r="D340" s="29">
        <f t="shared" ref="D340:D403" si="53">IF(Pay_Num&lt;&gt;"",Scheduled_Monthly_Payment,"")</f>
        <v>833.39314887825674</v>
      </c>
      <c r="E340" s="30">
        <f t="shared" si="46"/>
        <v>0</v>
      </c>
      <c r="F340" s="29">
        <f t="shared" si="47"/>
        <v>833.39314887825674</v>
      </c>
      <c r="G340" s="29">
        <f t="shared" si="51"/>
        <v>554.02612640308621</v>
      </c>
      <c r="H340" s="29">
        <f t="shared" si="52"/>
        <v>279.36702247517053</v>
      </c>
      <c r="I340" s="29">
        <f t="shared" si="48"/>
        <v>25307.304350354196</v>
      </c>
      <c r="J340" s="29">
        <f>SUM($H$18:$H340)</f>
        <v>218957.45143803098</v>
      </c>
    </row>
    <row r="341" spans="1:10" x14ac:dyDescent="0.25">
      <c r="A341" s="23">
        <f t="shared" si="49"/>
        <v>324</v>
      </c>
      <c r="B341" s="24">
        <f t="shared" si="45"/>
        <v>40452</v>
      </c>
      <c r="C341" s="29">
        <f t="shared" si="50"/>
        <v>25307.304350354196</v>
      </c>
      <c r="D341" s="29">
        <f t="shared" si="53"/>
        <v>833.39314887825674</v>
      </c>
      <c r="E341" s="30">
        <f t="shared" si="46"/>
        <v>0</v>
      </c>
      <c r="F341" s="29">
        <f t="shared" si="47"/>
        <v>833.39314887825674</v>
      </c>
      <c r="G341" s="29">
        <f t="shared" si="51"/>
        <v>560.01099363355547</v>
      </c>
      <c r="H341" s="29">
        <f t="shared" si="52"/>
        <v>273.38215524470121</v>
      </c>
      <c r="I341" s="29">
        <f t="shared" si="48"/>
        <v>24747.293356720642</v>
      </c>
      <c r="J341" s="29">
        <f>SUM($H$18:$H341)</f>
        <v>219230.83359327569</v>
      </c>
    </row>
    <row r="342" spans="1:10" x14ac:dyDescent="0.25">
      <c r="A342" s="23">
        <f t="shared" si="49"/>
        <v>325</v>
      </c>
      <c r="B342" s="24">
        <f t="shared" si="45"/>
        <v>40483</v>
      </c>
      <c r="C342" s="29">
        <f t="shared" si="50"/>
        <v>24747.293356720642</v>
      </c>
      <c r="D342" s="29">
        <f t="shared" si="53"/>
        <v>833.39314887825674</v>
      </c>
      <c r="E342" s="30">
        <f t="shared" si="46"/>
        <v>0</v>
      </c>
      <c r="F342" s="29">
        <f t="shared" si="47"/>
        <v>833.39314887825674</v>
      </c>
      <c r="G342" s="29">
        <f t="shared" si="51"/>
        <v>566.06051239228202</v>
      </c>
      <c r="H342" s="29">
        <f t="shared" si="52"/>
        <v>267.33263648597472</v>
      </c>
      <c r="I342" s="29">
        <f t="shared" si="48"/>
        <v>24181.232844328359</v>
      </c>
      <c r="J342" s="29">
        <f>SUM($H$18:$H342)</f>
        <v>219498.16622976167</v>
      </c>
    </row>
    <row r="343" spans="1:10" x14ac:dyDescent="0.25">
      <c r="A343" s="23">
        <f t="shared" si="49"/>
        <v>326</v>
      </c>
      <c r="B343" s="24">
        <f t="shared" si="45"/>
        <v>40513</v>
      </c>
      <c r="C343" s="29">
        <f t="shared" si="50"/>
        <v>24181.232844328359</v>
      </c>
      <c r="D343" s="29">
        <f t="shared" si="53"/>
        <v>833.39314887825674</v>
      </c>
      <c r="E343" s="30">
        <f t="shared" si="46"/>
        <v>0</v>
      </c>
      <c r="F343" s="29">
        <f t="shared" si="47"/>
        <v>833.39314887825674</v>
      </c>
      <c r="G343" s="29">
        <f t="shared" si="51"/>
        <v>572.17538107739961</v>
      </c>
      <c r="H343" s="29">
        <f t="shared" si="52"/>
        <v>261.21776780085708</v>
      </c>
      <c r="I343" s="29">
        <f t="shared" si="48"/>
        <v>23609.05746325096</v>
      </c>
      <c r="J343" s="29">
        <f>SUM($H$18:$H343)</f>
        <v>219759.38399756252</v>
      </c>
    </row>
    <row r="344" spans="1:10" x14ac:dyDescent="0.25">
      <c r="A344" s="23">
        <f t="shared" si="49"/>
        <v>327</v>
      </c>
      <c r="B344" s="24">
        <f t="shared" si="45"/>
        <v>40544</v>
      </c>
      <c r="C344" s="29">
        <f t="shared" si="50"/>
        <v>23609.05746325096</v>
      </c>
      <c r="D344" s="29">
        <f t="shared" si="53"/>
        <v>833.39314887825674</v>
      </c>
      <c r="E344" s="30">
        <f t="shared" si="46"/>
        <v>0</v>
      </c>
      <c r="F344" s="29">
        <f t="shared" si="47"/>
        <v>833.39314887825674</v>
      </c>
      <c r="G344" s="29">
        <f t="shared" si="51"/>
        <v>578.35630563148823</v>
      </c>
      <c r="H344" s="29">
        <f t="shared" si="52"/>
        <v>255.03684324676848</v>
      </c>
      <c r="I344" s="29">
        <f t="shared" si="48"/>
        <v>23030.701157619471</v>
      </c>
      <c r="J344" s="29">
        <f>SUM($H$18:$H344)</f>
        <v>220014.4208408093</v>
      </c>
    </row>
    <row r="345" spans="1:10" x14ac:dyDescent="0.25">
      <c r="A345" s="23">
        <f t="shared" si="49"/>
        <v>328</v>
      </c>
      <c r="B345" s="24">
        <f t="shared" si="45"/>
        <v>40575</v>
      </c>
      <c r="C345" s="29">
        <f t="shared" si="50"/>
        <v>23030.701157619471</v>
      </c>
      <c r="D345" s="29">
        <f t="shared" si="53"/>
        <v>833.39314887825674</v>
      </c>
      <c r="E345" s="30">
        <f t="shared" si="46"/>
        <v>0</v>
      </c>
      <c r="F345" s="29">
        <f t="shared" si="47"/>
        <v>833.39314887825674</v>
      </c>
      <c r="G345" s="29">
        <f t="shared" si="51"/>
        <v>584.60399962307247</v>
      </c>
      <c r="H345" s="29">
        <f t="shared" si="52"/>
        <v>248.7891492551843</v>
      </c>
      <c r="I345" s="29">
        <f t="shared" si="48"/>
        <v>22446.097157996399</v>
      </c>
      <c r="J345" s="29">
        <f>SUM($H$18:$H345)</f>
        <v>220263.20999006447</v>
      </c>
    </row>
    <row r="346" spans="1:10" x14ac:dyDescent="0.25">
      <c r="A346" s="23">
        <f t="shared" si="49"/>
        <v>329</v>
      </c>
      <c r="B346" s="24">
        <f t="shared" si="45"/>
        <v>40603</v>
      </c>
      <c r="C346" s="29">
        <f t="shared" si="50"/>
        <v>22446.097157996399</v>
      </c>
      <c r="D346" s="29">
        <f t="shared" si="53"/>
        <v>833.39314887825674</v>
      </c>
      <c r="E346" s="30">
        <f t="shared" si="46"/>
        <v>0</v>
      </c>
      <c r="F346" s="29">
        <f t="shared" si="47"/>
        <v>833.39314887825674</v>
      </c>
      <c r="G346" s="29">
        <f t="shared" si="51"/>
        <v>590.9191843290007</v>
      </c>
      <c r="H346" s="29">
        <f t="shared" si="52"/>
        <v>242.47396454925607</v>
      </c>
      <c r="I346" s="29">
        <f t="shared" si="48"/>
        <v>21855.1779736674</v>
      </c>
      <c r="J346" s="29">
        <f>SUM($H$18:$H346)</f>
        <v>220505.68395461372</v>
      </c>
    </row>
    <row r="347" spans="1:10" x14ac:dyDescent="0.25">
      <c r="A347" s="23">
        <f t="shared" si="49"/>
        <v>330</v>
      </c>
      <c r="B347" s="24">
        <f t="shared" si="45"/>
        <v>40634</v>
      </c>
      <c r="C347" s="29">
        <f t="shared" si="50"/>
        <v>21855.1779736674</v>
      </c>
      <c r="D347" s="29">
        <f t="shared" si="53"/>
        <v>833.39314887825674</v>
      </c>
      <c r="E347" s="30">
        <f t="shared" si="46"/>
        <v>0</v>
      </c>
      <c r="F347" s="29">
        <f t="shared" si="47"/>
        <v>833.39314887825674</v>
      </c>
      <c r="G347" s="29">
        <f t="shared" si="51"/>
        <v>597.30258881771465</v>
      </c>
      <c r="H347" s="29">
        <f t="shared" si="52"/>
        <v>236.09056006054209</v>
      </c>
      <c r="I347" s="29">
        <f t="shared" si="48"/>
        <v>21257.875384849685</v>
      </c>
      <c r="J347" s="29">
        <f>SUM($H$18:$H347)</f>
        <v>220741.77451467427</v>
      </c>
    </row>
    <row r="348" spans="1:10" x14ac:dyDescent="0.25">
      <c r="A348" s="23">
        <f t="shared" si="49"/>
        <v>331</v>
      </c>
      <c r="B348" s="24">
        <f t="shared" si="45"/>
        <v>40664</v>
      </c>
      <c r="C348" s="29">
        <f t="shared" si="50"/>
        <v>21257.875384849685</v>
      </c>
      <c r="D348" s="29">
        <f t="shared" si="53"/>
        <v>833.39314887825674</v>
      </c>
      <c r="E348" s="30">
        <f t="shared" si="46"/>
        <v>0</v>
      </c>
      <c r="F348" s="29">
        <f t="shared" si="47"/>
        <v>833.39314887825674</v>
      </c>
      <c r="G348" s="29">
        <f t="shared" si="51"/>
        <v>603.75495003341803</v>
      </c>
      <c r="H348" s="29">
        <f t="shared" si="52"/>
        <v>229.63819884483871</v>
      </c>
      <c r="I348" s="29">
        <f t="shared" si="48"/>
        <v>20654.120434816268</v>
      </c>
      <c r="J348" s="29">
        <f>SUM($H$18:$H348)</f>
        <v>220971.41271351909</v>
      </c>
    </row>
    <row r="349" spans="1:10" x14ac:dyDescent="0.25">
      <c r="A349" s="23">
        <f t="shared" si="49"/>
        <v>332</v>
      </c>
      <c r="B349" s="24">
        <f t="shared" si="45"/>
        <v>40695</v>
      </c>
      <c r="C349" s="29">
        <f t="shared" si="50"/>
        <v>20654.120434816268</v>
      </c>
      <c r="D349" s="29">
        <f t="shared" si="53"/>
        <v>833.39314887825674</v>
      </c>
      <c r="E349" s="30">
        <f t="shared" si="46"/>
        <v>0</v>
      </c>
      <c r="F349" s="29">
        <f t="shared" si="47"/>
        <v>833.39314887825674</v>
      </c>
      <c r="G349" s="29">
        <f t="shared" si="51"/>
        <v>610.27701288115406</v>
      </c>
      <c r="H349" s="29">
        <f t="shared" si="52"/>
        <v>223.1161359971027</v>
      </c>
      <c r="I349" s="29">
        <f t="shared" si="48"/>
        <v>20043.843421935115</v>
      </c>
      <c r="J349" s="29">
        <f>SUM($H$18:$H349)</f>
        <v>221194.52884951621</v>
      </c>
    </row>
    <row r="350" spans="1:10" x14ac:dyDescent="0.25">
      <c r="A350" s="23">
        <f t="shared" si="49"/>
        <v>333</v>
      </c>
      <c r="B350" s="24">
        <f t="shared" si="45"/>
        <v>40725</v>
      </c>
      <c r="C350" s="29">
        <f t="shared" si="50"/>
        <v>20043.843421935115</v>
      </c>
      <c r="D350" s="29">
        <f t="shared" si="53"/>
        <v>833.39314887825674</v>
      </c>
      <c r="E350" s="30">
        <f t="shared" si="46"/>
        <v>0</v>
      </c>
      <c r="F350" s="29">
        <f t="shared" si="47"/>
        <v>833.39314887825674</v>
      </c>
      <c r="G350" s="29">
        <f t="shared" si="51"/>
        <v>616.86953031280268</v>
      </c>
      <c r="H350" s="29">
        <f t="shared" si="52"/>
        <v>216.52361856545406</v>
      </c>
      <c r="I350" s="29">
        <f t="shared" si="48"/>
        <v>19426.97389162231</v>
      </c>
      <c r="J350" s="29">
        <f>SUM($H$18:$H350)</f>
        <v>221411.05246808167</v>
      </c>
    </row>
    <row r="351" spans="1:10" x14ac:dyDescent="0.25">
      <c r="A351" s="23">
        <f t="shared" si="49"/>
        <v>334</v>
      </c>
      <c r="B351" s="24">
        <f t="shared" si="45"/>
        <v>40756</v>
      </c>
      <c r="C351" s="29">
        <f t="shared" si="50"/>
        <v>19426.97389162231</v>
      </c>
      <c r="D351" s="29">
        <f t="shared" si="53"/>
        <v>833.39314887825674</v>
      </c>
      <c r="E351" s="30">
        <f t="shared" si="46"/>
        <v>0</v>
      </c>
      <c r="F351" s="29">
        <f t="shared" si="47"/>
        <v>833.39314887825674</v>
      </c>
      <c r="G351" s="29">
        <f t="shared" si="51"/>
        <v>623.53326341400668</v>
      </c>
      <c r="H351" s="29">
        <f t="shared" si="52"/>
        <v>209.85988546425003</v>
      </c>
      <c r="I351" s="29">
        <f t="shared" si="48"/>
        <v>18803.440628208304</v>
      </c>
      <c r="J351" s="29">
        <f>SUM($H$18:$H351)</f>
        <v>221620.91235354592</v>
      </c>
    </row>
    <row r="352" spans="1:10" x14ac:dyDescent="0.25">
      <c r="A352" s="23">
        <f t="shared" si="49"/>
        <v>335</v>
      </c>
      <c r="B352" s="24">
        <f t="shared" si="45"/>
        <v>40787</v>
      </c>
      <c r="C352" s="29">
        <f t="shared" si="50"/>
        <v>18803.440628208304</v>
      </c>
      <c r="D352" s="29">
        <f t="shared" si="53"/>
        <v>833.39314887825674</v>
      </c>
      <c r="E352" s="30">
        <f t="shared" si="46"/>
        <v>0</v>
      </c>
      <c r="F352" s="29">
        <f t="shared" si="47"/>
        <v>833.39314887825674</v>
      </c>
      <c r="G352" s="29">
        <f t="shared" si="51"/>
        <v>630.26898149203657</v>
      </c>
      <c r="H352" s="29">
        <f t="shared" si="52"/>
        <v>203.12416738622019</v>
      </c>
      <c r="I352" s="29">
        <f t="shared" si="48"/>
        <v>18173.171646716266</v>
      </c>
      <c r="J352" s="29">
        <f>SUM($H$18:$H352)</f>
        <v>221824.03652093213</v>
      </c>
    </row>
    <row r="353" spans="1:10" x14ac:dyDescent="0.25">
      <c r="A353" s="23">
        <f t="shared" si="49"/>
        <v>336</v>
      </c>
      <c r="B353" s="24">
        <f t="shared" si="45"/>
        <v>40817</v>
      </c>
      <c r="C353" s="29">
        <f t="shared" si="50"/>
        <v>18173.171646716266</v>
      </c>
      <c r="D353" s="29">
        <f t="shared" si="53"/>
        <v>833.39314887825674</v>
      </c>
      <c r="E353" s="30">
        <f t="shared" si="46"/>
        <v>0</v>
      </c>
      <c r="F353" s="29">
        <f t="shared" si="47"/>
        <v>833.39314887825674</v>
      </c>
      <c r="G353" s="29">
        <f t="shared" si="51"/>
        <v>637.0774621646043</v>
      </c>
      <c r="H353" s="29">
        <f t="shared" si="52"/>
        <v>196.31568671365244</v>
      </c>
      <c r="I353" s="29">
        <f t="shared" si="48"/>
        <v>17536.094184551661</v>
      </c>
      <c r="J353" s="29">
        <f>SUM($H$18:$H353)</f>
        <v>222020.35220764577</v>
      </c>
    </row>
    <row r="354" spans="1:10" x14ac:dyDescent="0.25">
      <c r="A354" s="23">
        <f t="shared" si="49"/>
        <v>337</v>
      </c>
      <c r="B354" s="24">
        <f t="shared" si="45"/>
        <v>40848</v>
      </c>
      <c r="C354" s="29">
        <f t="shared" si="50"/>
        <v>17536.094184551661</v>
      </c>
      <c r="D354" s="29">
        <f t="shared" si="53"/>
        <v>833.39314887825674</v>
      </c>
      <c r="E354" s="30">
        <f t="shared" si="46"/>
        <v>0</v>
      </c>
      <c r="F354" s="29">
        <f t="shared" si="47"/>
        <v>833.39314887825674</v>
      </c>
      <c r="G354" s="29">
        <f t="shared" si="51"/>
        <v>643.95949144963743</v>
      </c>
      <c r="H354" s="29">
        <f t="shared" si="52"/>
        <v>189.43365742861931</v>
      </c>
      <c r="I354" s="29">
        <f t="shared" si="48"/>
        <v>16892.134693102023</v>
      </c>
      <c r="J354" s="29">
        <f>SUM($H$18:$H354)</f>
        <v>222209.7858650744</v>
      </c>
    </row>
    <row r="355" spans="1:10" x14ac:dyDescent="0.25">
      <c r="A355" s="23">
        <f t="shared" si="49"/>
        <v>338</v>
      </c>
      <c r="B355" s="24">
        <f t="shared" si="45"/>
        <v>40878</v>
      </c>
      <c r="C355" s="29">
        <f t="shared" si="50"/>
        <v>16892.134693102023</v>
      </c>
      <c r="D355" s="29">
        <f t="shared" si="53"/>
        <v>833.39314887825674</v>
      </c>
      <c r="E355" s="30">
        <f t="shared" si="46"/>
        <v>0</v>
      </c>
      <c r="F355" s="29">
        <f t="shared" si="47"/>
        <v>833.39314887825674</v>
      </c>
      <c r="G355" s="29">
        <f t="shared" si="51"/>
        <v>650.91586385602216</v>
      </c>
      <c r="H355" s="29">
        <f t="shared" si="52"/>
        <v>182.47728502223461</v>
      </c>
      <c r="I355" s="29">
        <f t="shared" si="48"/>
        <v>16241.218829246001</v>
      </c>
      <c r="J355" s="29">
        <f>SUM($H$18:$H355)</f>
        <v>222392.26315009664</v>
      </c>
    </row>
    <row r="356" spans="1:10" x14ac:dyDescent="0.25">
      <c r="A356" s="23">
        <f t="shared" si="49"/>
        <v>339</v>
      </c>
      <c r="B356" s="24">
        <f t="shared" si="45"/>
        <v>40909</v>
      </c>
      <c r="C356" s="29">
        <f t="shared" si="50"/>
        <v>16241.218829246001</v>
      </c>
      <c r="D356" s="29">
        <f t="shared" si="53"/>
        <v>833.39314887825674</v>
      </c>
      <c r="E356" s="30">
        <f t="shared" si="46"/>
        <v>0</v>
      </c>
      <c r="F356" s="29">
        <f t="shared" si="47"/>
        <v>833.39314887825674</v>
      </c>
      <c r="G356" s="29">
        <f t="shared" si="51"/>
        <v>657.94738247532678</v>
      </c>
      <c r="H356" s="29">
        <f t="shared" si="52"/>
        <v>175.44576640292993</v>
      </c>
      <c r="I356" s="29">
        <f t="shared" si="48"/>
        <v>15583.271446770676</v>
      </c>
      <c r="J356" s="29">
        <f>SUM($H$18:$H356)</f>
        <v>222567.70891649957</v>
      </c>
    </row>
    <row r="357" spans="1:10" x14ac:dyDescent="0.25">
      <c r="A357" s="23">
        <f t="shared" si="49"/>
        <v>340</v>
      </c>
      <c r="B357" s="24">
        <f t="shared" si="45"/>
        <v>40940</v>
      </c>
      <c r="C357" s="29">
        <f t="shared" si="50"/>
        <v>15583.271446770676</v>
      </c>
      <c r="D357" s="29">
        <f t="shared" si="53"/>
        <v>833.39314887825674</v>
      </c>
      <c r="E357" s="30">
        <f t="shared" si="46"/>
        <v>0</v>
      </c>
      <c r="F357" s="29">
        <f t="shared" si="47"/>
        <v>833.39314887825674</v>
      </c>
      <c r="G357" s="29">
        <f t="shared" si="51"/>
        <v>665.05485907451657</v>
      </c>
      <c r="H357" s="29">
        <f t="shared" si="52"/>
        <v>168.33828980374022</v>
      </c>
      <c r="I357" s="29">
        <f t="shared" si="48"/>
        <v>14918.216587696159</v>
      </c>
      <c r="J357" s="29">
        <f>SUM($H$18:$H357)</f>
        <v>222736.04720630331</v>
      </c>
    </row>
    <row r="358" spans="1:10" x14ac:dyDescent="0.25">
      <c r="A358" s="23">
        <f t="shared" si="49"/>
        <v>341</v>
      </c>
      <c r="B358" s="24">
        <f t="shared" si="45"/>
        <v>40969</v>
      </c>
      <c r="C358" s="29">
        <f t="shared" si="50"/>
        <v>14918.216587696159</v>
      </c>
      <c r="D358" s="29">
        <f t="shared" si="53"/>
        <v>833.39314887825674</v>
      </c>
      <c r="E358" s="30">
        <f t="shared" si="46"/>
        <v>0</v>
      </c>
      <c r="F358" s="29">
        <f t="shared" si="47"/>
        <v>833.39314887825674</v>
      </c>
      <c r="G358" s="29">
        <f t="shared" si="51"/>
        <v>672.23911418966895</v>
      </c>
      <c r="H358" s="29">
        <f t="shared" si="52"/>
        <v>161.15403468858776</v>
      </c>
      <c r="I358" s="29">
        <f t="shared" si="48"/>
        <v>14245.977473506489</v>
      </c>
      <c r="J358" s="29">
        <f>SUM($H$18:$H358)</f>
        <v>222897.20124099188</v>
      </c>
    </row>
    <row r="359" spans="1:10" x14ac:dyDescent="0.25">
      <c r="A359" s="23">
        <f t="shared" si="49"/>
        <v>342</v>
      </c>
      <c r="B359" s="24">
        <f t="shared" si="45"/>
        <v>41000</v>
      </c>
      <c r="C359" s="29">
        <f t="shared" si="50"/>
        <v>14245.977473506489</v>
      </c>
      <c r="D359" s="29">
        <f t="shared" si="53"/>
        <v>833.39314887825674</v>
      </c>
      <c r="E359" s="30">
        <f t="shared" si="46"/>
        <v>0</v>
      </c>
      <c r="F359" s="29">
        <f t="shared" si="47"/>
        <v>833.39314887825674</v>
      </c>
      <c r="G359" s="29">
        <f t="shared" si="51"/>
        <v>679.50097722070291</v>
      </c>
      <c r="H359" s="29">
        <f t="shared" si="52"/>
        <v>153.89217165755386</v>
      </c>
      <c r="I359" s="29">
        <f t="shared" si="48"/>
        <v>13566.476496285786</v>
      </c>
      <c r="J359" s="29">
        <f>SUM($H$18:$H359)</f>
        <v>223051.09341264944</v>
      </c>
    </row>
    <row r="360" spans="1:10" x14ac:dyDescent="0.25">
      <c r="A360" s="23">
        <f t="shared" si="49"/>
        <v>343</v>
      </c>
      <c r="B360" s="24">
        <f t="shared" si="45"/>
        <v>41030</v>
      </c>
      <c r="C360" s="29">
        <f t="shared" si="50"/>
        <v>13566.476496285786</v>
      </c>
      <c r="D360" s="29">
        <f t="shared" si="53"/>
        <v>833.39314887825674</v>
      </c>
      <c r="E360" s="30">
        <f t="shared" si="46"/>
        <v>0</v>
      </c>
      <c r="F360" s="29">
        <f t="shared" si="47"/>
        <v>833.39314887825674</v>
      </c>
      <c r="G360" s="29">
        <f t="shared" si="51"/>
        <v>686.84128652712957</v>
      </c>
      <c r="H360" s="29">
        <f t="shared" si="52"/>
        <v>146.5518623511272</v>
      </c>
      <c r="I360" s="29">
        <f t="shared" si="48"/>
        <v>12879.635209758657</v>
      </c>
      <c r="J360" s="29">
        <f>SUM($H$18:$H360)</f>
        <v>223197.64527500057</v>
      </c>
    </row>
    <row r="361" spans="1:10" x14ac:dyDescent="0.25">
      <c r="A361" s="23">
        <f t="shared" si="49"/>
        <v>344</v>
      </c>
      <c r="B361" s="24">
        <f t="shared" si="45"/>
        <v>41061</v>
      </c>
      <c r="C361" s="29">
        <f t="shared" si="50"/>
        <v>12879.635209758657</v>
      </c>
      <c r="D361" s="29">
        <f t="shared" si="53"/>
        <v>833.39314887825674</v>
      </c>
      <c r="E361" s="30">
        <f t="shared" si="46"/>
        <v>0</v>
      </c>
      <c r="F361" s="29">
        <f t="shared" si="47"/>
        <v>833.39314887825674</v>
      </c>
      <c r="G361" s="29">
        <f t="shared" si="51"/>
        <v>694.26088952483883</v>
      </c>
      <c r="H361" s="29">
        <f t="shared" si="52"/>
        <v>139.13225935341788</v>
      </c>
      <c r="I361" s="29">
        <f t="shared" si="48"/>
        <v>12185.374320233817</v>
      </c>
      <c r="J361" s="29">
        <f>SUM($H$18:$H361)</f>
        <v>223336.77753435398</v>
      </c>
    </row>
    <row r="362" spans="1:10" x14ac:dyDescent="0.25">
      <c r="A362" s="23">
        <f t="shared" si="49"/>
        <v>345</v>
      </c>
      <c r="B362" s="24">
        <f t="shared" si="45"/>
        <v>41091</v>
      </c>
      <c r="C362" s="29">
        <f t="shared" si="50"/>
        <v>12185.374320233817</v>
      </c>
      <c r="D362" s="29">
        <f t="shared" si="53"/>
        <v>833.39314887825674</v>
      </c>
      <c r="E362" s="30">
        <f t="shared" si="46"/>
        <v>0</v>
      </c>
      <c r="F362" s="29">
        <f t="shared" si="47"/>
        <v>833.39314887825674</v>
      </c>
      <c r="G362" s="29">
        <f t="shared" si="51"/>
        <v>701.76064278393096</v>
      </c>
      <c r="H362" s="29">
        <f t="shared" si="52"/>
        <v>131.63250609432581</v>
      </c>
      <c r="I362" s="29">
        <f t="shared" si="48"/>
        <v>11483.613677449886</v>
      </c>
      <c r="J362" s="29">
        <f>SUM($H$18:$H362)</f>
        <v>223468.4100404483</v>
      </c>
    </row>
    <row r="363" spans="1:10" x14ac:dyDescent="0.25">
      <c r="A363" s="23">
        <f t="shared" si="49"/>
        <v>346</v>
      </c>
      <c r="B363" s="24">
        <f t="shared" si="45"/>
        <v>41122</v>
      </c>
      <c r="C363" s="29">
        <f t="shared" si="50"/>
        <v>11483.613677449886</v>
      </c>
      <c r="D363" s="29">
        <f t="shared" si="53"/>
        <v>833.39314887825674</v>
      </c>
      <c r="E363" s="30">
        <f t="shared" si="46"/>
        <v>0</v>
      </c>
      <c r="F363" s="29">
        <f t="shared" si="47"/>
        <v>833.39314887825674</v>
      </c>
      <c r="G363" s="29">
        <f t="shared" si="51"/>
        <v>709.34141212760437</v>
      </c>
      <c r="H363" s="29">
        <f t="shared" si="52"/>
        <v>124.05173675065238</v>
      </c>
      <c r="I363" s="29">
        <f t="shared" si="48"/>
        <v>10774.272265322283</v>
      </c>
      <c r="J363" s="29">
        <f>SUM($H$18:$H363)</f>
        <v>223592.46177719894</v>
      </c>
    </row>
    <row r="364" spans="1:10" x14ac:dyDescent="0.25">
      <c r="A364" s="23">
        <f t="shared" si="49"/>
        <v>347</v>
      </c>
      <c r="B364" s="24">
        <f t="shared" si="45"/>
        <v>41153</v>
      </c>
      <c r="C364" s="29">
        <f t="shared" si="50"/>
        <v>10774.272265322283</v>
      </c>
      <c r="D364" s="29">
        <f t="shared" si="53"/>
        <v>833.39314887825674</v>
      </c>
      <c r="E364" s="30">
        <f t="shared" si="46"/>
        <v>0</v>
      </c>
      <c r="F364" s="29">
        <f t="shared" si="47"/>
        <v>833.39314887825674</v>
      </c>
      <c r="G364" s="29">
        <f t="shared" si="51"/>
        <v>717.00407273211272</v>
      </c>
      <c r="H364" s="29">
        <f t="shared" si="52"/>
        <v>116.38907614614396</v>
      </c>
      <c r="I364" s="29">
        <f t="shared" si="48"/>
        <v>10057.268192590171</v>
      </c>
      <c r="J364" s="29">
        <f>SUM($H$18:$H364)</f>
        <v>223708.85085334509</v>
      </c>
    </row>
    <row r="365" spans="1:10" x14ac:dyDescent="0.25">
      <c r="A365" s="23">
        <f t="shared" si="49"/>
        <v>348</v>
      </c>
      <c r="B365" s="24">
        <f t="shared" si="45"/>
        <v>41183</v>
      </c>
      <c r="C365" s="29">
        <f t="shared" si="50"/>
        <v>10057.268192590171</v>
      </c>
      <c r="D365" s="29">
        <f t="shared" si="53"/>
        <v>833.39314887825674</v>
      </c>
      <c r="E365" s="30">
        <f t="shared" si="46"/>
        <v>0</v>
      </c>
      <c r="F365" s="29">
        <f t="shared" si="47"/>
        <v>833.39314887825674</v>
      </c>
      <c r="G365" s="29">
        <f t="shared" si="51"/>
        <v>724.74950922780147</v>
      </c>
      <c r="H365" s="29">
        <f t="shared" si="52"/>
        <v>108.64363965045531</v>
      </c>
      <c r="I365" s="29">
        <f t="shared" si="48"/>
        <v>9332.5186833623684</v>
      </c>
      <c r="J365" s="29">
        <f>SUM($H$18:$H365)</f>
        <v>223817.49449299555</v>
      </c>
    </row>
    <row r="366" spans="1:10" x14ac:dyDescent="0.25">
      <c r="A366" s="23">
        <f t="shared" si="49"/>
        <v>349</v>
      </c>
      <c r="B366" s="24">
        <f t="shared" si="45"/>
        <v>41214</v>
      </c>
      <c r="C366" s="29">
        <f t="shared" si="50"/>
        <v>9332.5186833623684</v>
      </c>
      <c r="D366" s="29">
        <f t="shared" si="53"/>
        <v>833.39314887825674</v>
      </c>
      <c r="E366" s="30">
        <f t="shared" si="46"/>
        <v>0</v>
      </c>
      <c r="F366" s="29">
        <f t="shared" si="47"/>
        <v>833.39314887825674</v>
      </c>
      <c r="G366" s="29">
        <f t="shared" si="51"/>
        <v>732.57861580123472</v>
      </c>
      <c r="H366" s="29">
        <f t="shared" si="52"/>
        <v>100.81453307702198</v>
      </c>
      <c r="I366" s="29">
        <f t="shared" si="48"/>
        <v>8599.9400675611341</v>
      </c>
      <c r="J366" s="29">
        <f>SUM($H$18:$H366)</f>
        <v>223918.30902607259</v>
      </c>
    </row>
    <row r="367" spans="1:10" x14ac:dyDescent="0.25">
      <c r="A367" s="23">
        <f t="shared" si="49"/>
        <v>350</v>
      </c>
      <c r="B367" s="24">
        <f t="shared" si="45"/>
        <v>41244</v>
      </c>
      <c r="C367" s="29">
        <f t="shared" si="50"/>
        <v>8599.9400675611341</v>
      </c>
      <c r="D367" s="29">
        <f t="shared" si="53"/>
        <v>833.39314887825674</v>
      </c>
      <c r="E367" s="30">
        <f t="shared" si="46"/>
        <v>0</v>
      </c>
      <c r="F367" s="29">
        <f t="shared" si="47"/>
        <v>833.39314887825674</v>
      </c>
      <c r="G367" s="29">
        <f t="shared" si="51"/>
        <v>740.49229629842762</v>
      </c>
      <c r="H367" s="29">
        <f t="shared" si="52"/>
        <v>92.900852579829134</v>
      </c>
      <c r="I367" s="29">
        <f t="shared" si="48"/>
        <v>7859.4477712627067</v>
      </c>
      <c r="J367" s="29">
        <f>SUM($H$18:$H367)</f>
        <v>224011.20987865241</v>
      </c>
    </row>
    <row r="368" spans="1:10" x14ac:dyDescent="0.25">
      <c r="A368" s="23">
        <f t="shared" si="49"/>
        <v>351</v>
      </c>
      <c r="B368" s="24">
        <f t="shared" si="45"/>
        <v>41275</v>
      </c>
      <c r="C368" s="29">
        <f t="shared" si="50"/>
        <v>7859.4477712627067</v>
      </c>
      <c r="D368" s="29">
        <f t="shared" si="53"/>
        <v>833.39314887825674</v>
      </c>
      <c r="E368" s="30">
        <f t="shared" si="46"/>
        <v>0</v>
      </c>
      <c r="F368" s="29">
        <f t="shared" si="47"/>
        <v>833.39314887825674</v>
      </c>
      <c r="G368" s="29">
        <f t="shared" si="51"/>
        <v>748.49146432919133</v>
      </c>
      <c r="H368" s="29">
        <f t="shared" si="52"/>
        <v>84.901684549065394</v>
      </c>
      <c r="I368" s="29">
        <f t="shared" si="48"/>
        <v>7110.9563069335154</v>
      </c>
      <c r="J368" s="29">
        <f>SUM($H$18:$H368)</f>
        <v>224096.11156320147</v>
      </c>
    </row>
    <row r="369" spans="1:10" x14ac:dyDescent="0.25">
      <c r="A369" s="23">
        <f t="shared" si="49"/>
        <v>352</v>
      </c>
      <c r="B369" s="24">
        <f t="shared" si="45"/>
        <v>41306</v>
      </c>
      <c r="C369" s="29">
        <f t="shared" si="50"/>
        <v>7110.9563069335154</v>
      </c>
      <c r="D369" s="29">
        <f t="shared" si="53"/>
        <v>833.39314887825674</v>
      </c>
      <c r="E369" s="30">
        <f t="shared" si="46"/>
        <v>0</v>
      </c>
      <c r="F369" s="29">
        <f t="shared" si="47"/>
        <v>833.39314887825674</v>
      </c>
      <c r="G369" s="29">
        <f t="shared" si="51"/>
        <v>756.57704337260748</v>
      </c>
      <c r="H369" s="29">
        <f t="shared" si="52"/>
        <v>76.816105505649304</v>
      </c>
      <c r="I369" s="29">
        <f t="shared" si="48"/>
        <v>6354.3792635609079</v>
      </c>
      <c r="J369" s="29">
        <f>SUM($H$18:$H369)</f>
        <v>224172.92766870713</v>
      </c>
    </row>
    <row r="370" spans="1:10" x14ac:dyDescent="0.25">
      <c r="A370" s="23">
        <f t="shared" si="49"/>
        <v>353</v>
      </c>
      <c r="B370" s="24">
        <f t="shared" si="45"/>
        <v>41334</v>
      </c>
      <c r="C370" s="29">
        <f t="shared" si="50"/>
        <v>6354.3792635609079</v>
      </c>
      <c r="D370" s="29">
        <f t="shared" si="53"/>
        <v>833.39314887825674</v>
      </c>
      <c r="E370" s="30">
        <f t="shared" si="46"/>
        <v>0</v>
      </c>
      <c r="F370" s="29">
        <f t="shared" si="47"/>
        <v>833.39314887825674</v>
      </c>
      <c r="G370" s="29">
        <f t="shared" si="51"/>
        <v>764.74996688364001</v>
      </c>
      <c r="H370" s="29">
        <f t="shared" si="52"/>
        <v>68.643181994616711</v>
      </c>
      <c r="I370" s="29">
        <f t="shared" si="48"/>
        <v>5589.629296677268</v>
      </c>
      <c r="J370" s="29">
        <f>SUM($H$18:$H370)</f>
        <v>224241.57085070174</v>
      </c>
    </row>
    <row r="371" spans="1:10" x14ac:dyDescent="0.25">
      <c r="A371" s="23">
        <f t="shared" si="49"/>
        <v>354</v>
      </c>
      <c r="B371" s="24">
        <f t="shared" si="45"/>
        <v>41365</v>
      </c>
      <c r="C371" s="29">
        <f t="shared" si="50"/>
        <v>5589.629296677268</v>
      </c>
      <c r="D371" s="29">
        <f t="shared" si="53"/>
        <v>833.39314887825674</v>
      </c>
      <c r="E371" s="30">
        <f t="shared" si="46"/>
        <v>0</v>
      </c>
      <c r="F371" s="29">
        <f t="shared" si="47"/>
        <v>833.39314887825674</v>
      </c>
      <c r="G371" s="29">
        <f t="shared" si="51"/>
        <v>773.01117840090058</v>
      </c>
      <c r="H371" s="29">
        <f t="shared" si="52"/>
        <v>60.381970477356184</v>
      </c>
      <c r="I371" s="29">
        <f t="shared" si="48"/>
        <v>4816.6181182763676</v>
      </c>
      <c r="J371" s="29">
        <f>SUM($H$18:$H371)</f>
        <v>224301.95282117909</v>
      </c>
    </row>
    <row r="372" spans="1:10" x14ac:dyDescent="0.25">
      <c r="A372" s="23">
        <f t="shared" si="49"/>
        <v>355</v>
      </c>
      <c r="B372" s="24">
        <f t="shared" si="45"/>
        <v>41395</v>
      </c>
      <c r="C372" s="29">
        <f t="shared" si="50"/>
        <v>4816.6181182763676</v>
      </c>
      <c r="D372" s="29">
        <f t="shared" si="53"/>
        <v>833.39314887825674</v>
      </c>
      <c r="E372" s="30">
        <f t="shared" si="46"/>
        <v>0</v>
      </c>
      <c r="F372" s="29">
        <f t="shared" si="47"/>
        <v>833.39314887825674</v>
      </c>
      <c r="G372" s="29">
        <f t="shared" si="51"/>
        <v>781.36163165557628</v>
      </c>
      <c r="H372" s="29">
        <f t="shared" si="52"/>
        <v>52.031517222680463</v>
      </c>
      <c r="I372" s="29">
        <f t="shared" si="48"/>
        <v>4035.2564866207913</v>
      </c>
      <c r="J372" s="29">
        <f>SUM($H$18:$H372)</f>
        <v>224353.98433840176</v>
      </c>
    </row>
    <row r="373" spans="1:10" x14ac:dyDescent="0.25">
      <c r="A373" s="23">
        <f t="shared" si="49"/>
        <v>356</v>
      </c>
      <c r="B373" s="24">
        <f t="shared" si="45"/>
        <v>41426</v>
      </c>
      <c r="C373" s="29">
        <f t="shared" si="50"/>
        <v>4035.2564866207913</v>
      </c>
      <c r="D373" s="29">
        <f t="shared" si="53"/>
        <v>833.39314887825674</v>
      </c>
      <c r="E373" s="30">
        <f t="shared" si="46"/>
        <v>0</v>
      </c>
      <c r="F373" s="29">
        <f t="shared" si="47"/>
        <v>833.39314887825674</v>
      </c>
      <c r="G373" s="29">
        <f t="shared" si="51"/>
        <v>789.80229068153562</v>
      </c>
      <c r="H373" s="29">
        <f t="shared" si="52"/>
        <v>43.590858196721094</v>
      </c>
      <c r="I373" s="29">
        <f t="shared" si="48"/>
        <v>3245.4541959392554</v>
      </c>
      <c r="J373" s="29">
        <f>SUM($H$18:$H373)</f>
        <v>224397.57519659848</v>
      </c>
    </row>
    <row r="374" spans="1:10" x14ac:dyDescent="0.25">
      <c r="A374" s="23">
        <f t="shared" si="49"/>
        <v>357</v>
      </c>
      <c r="B374" s="24">
        <f t="shared" si="45"/>
        <v>41456</v>
      </c>
      <c r="C374" s="29">
        <f t="shared" si="50"/>
        <v>3245.4541959392554</v>
      </c>
      <c r="D374" s="29">
        <f t="shared" si="53"/>
        <v>833.39314887825674</v>
      </c>
      <c r="E374" s="30">
        <f t="shared" si="46"/>
        <v>0</v>
      </c>
      <c r="F374" s="29">
        <f t="shared" si="47"/>
        <v>833.39314887825674</v>
      </c>
      <c r="G374" s="29">
        <f t="shared" si="51"/>
        <v>798.33412992662295</v>
      </c>
      <c r="H374" s="29">
        <f t="shared" si="52"/>
        <v>35.05901895163381</v>
      </c>
      <c r="I374" s="29">
        <f t="shared" si="48"/>
        <v>2447.1200660126324</v>
      </c>
      <c r="J374" s="29">
        <f>SUM($H$18:$H374)</f>
        <v>224432.63421555012</v>
      </c>
    </row>
    <row r="375" spans="1:10" x14ac:dyDescent="0.25">
      <c r="A375" s="23">
        <f t="shared" si="49"/>
        <v>358</v>
      </c>
      <c r="B375" s="24">
        <f t="shared" si="45"/>
        <v>41487</v>
      </c>
      <c r="C375" s="29">
        <f t="shared" si="50"/>
        <v>2447.1200660126324</v>
      </c>
      <c r="D375" s="29">
        <f t="shared" si="53"/>
        <v>833.39314887825674</v>
      </c>
      <c r="E375" s="30">
        <f t="shared" si="46"/>
        <v>0</v>
      </c>
      <c r="F375" s="29">
        <f t="shared" si="47"/>
        <v>833.39314887825674</v>
      </c>
      <c r="G375" s="29">
        <f t="shared" si="51"/>
        <v>806.95813436515527</v>
      </c>
      <c r="H375" s="29">
        <f t="shared" si="52"/>
        <v>26.435014513101461</v>
      </c>
      <c r="I375" s="29">
        <f t="shared" si="48"/>
        <v>1640.1619316474771</v>
      </c>
      <c r="J375" s="29">
        <f>SUM($H$18:$H375)</f>
        <v>224459.06923006321</v>
      </c>
    </row>
    <row r="376" spans="1:10" x14ac:dyDescent="0.25">
      <c r="A376" s="23">
        <f t="shared" si="49"/>
        <v>359</v>
      </c>
      <c r="B376" s="24">
        <f t="shared" si="45"/>
        <v>41518</v>
      </c>
      <c r="C376" s="29">
        <f t="shared" si="50"/>
        <v>1640.1619316474771</v>
      </c>
      <c r="D376" s="29">
        <f t="shared" si="53"/>
        <v>833.39314887825674</v>
      </c>
      <c r="E376" s="30">
        <f t="shared" si="46"/>
        <v>0</v>
      </c>
      <c r="F376" s="29">
        <f t="shared" si="47"/>
        <v>833.39314887825674</v>
      </c>
      <c r="G376" s="29">
        <f t="shared" si="51"/>
        <v>815.67529961163484</v>
      </c>
      <c r="H376" s="29">
        <f t="shared" si="52"/>
        <v>17.717849266621872</v>
      </c>
      <c r="I376" s="29">
        <f t="shared" si="48"/>
        <v>824.48663203584226</v>
      </c>
      <c r="J376" s="29">
        <f>SUM($H$18:$H376)</f>
        <v>224476.78707932984</v>
      </c>
    </row>
    <row r="377" spans="1:10" x14ac:dyDescent="0.25">
      <c r="A377" s="23">
        <f t="shared" si="49"/>
        <v>360</v>
      </c>
      <c r="B377" s="24">
        <f t="shared" si="45"/>
        <v>41548</v>
      </c>
      <c r="C377" s="29">
        <f t="shared" ref="C377:C440" si="54">IF(Pay_Num&lt;&gt;"",I376,"")</f>
        <v>824.48663203584226</v>
      </c>
      <c r="D377" s="29">
        <f t="shared" si="53"/>
        <v>833.39314887825674</v>
      </c>
      <c r="E377" s="30">
        <f t="shared" si="46"/>
        <v>0</v>
      </c>
      <c r="F377" s="29">
        <f t="shared" si="47"/>
        <v>824.48663203584226</v>
      </c>
      <c r="G377" s="29">
        <f t="shared" si="51"/>
        <v>815.58011519327511</v>
      </c>
      <c r="H377" s="29">
        <f t="shared" si="52"/>
        <v>8.9065168425671857</v>
      </c>
      <c r="I377" s="29">
        <f t="shared" si="48"/>
        <v>0</v>
      </c>
      <c r="J377" s="29">
        <f>SUM($H$18:$H377)</f>
        <v>224485.69359617241</v>
      </c>
    </row>
    <row r="378" spans="1:10" x14ac:dyDescent="0.25">
      <c r="A378" s="23">
        <f t="shared" si="49"/>
        <v>361</v>
      </c>
      <c r="B378" s="24">
        <f t="shared" si="45"/>
        <v>41579</v>
      </c>
      <c r="C378" s="29">
        <f t="shared" si="54"/>
        <v>0</v>
      </c>
      <c r="D378" s="29">
        <f t="shared" si="53"/>
        <v>833.39314887825674</v>
      </c>
      <c r="E378" s="30">
        <f t="shared" si="46"/>
        <v>0</v>
      </c>
      <c r="F378" s="29">
        <f t="shared" si="47"/>
        <v>0</v>
      </c>
      <c r="G378" s="29">
        <f t="shared" si="51"/>
        <v>0</v>
      </c>
      <c r="H378" s="29">
        <f t="shared" si="52"/>
        <v>0</v>
      </c>
      <c r="I378" s="29">
        <f t="shared" si="48"/>
        <v>0</v>
      </c>
      <c r="J378" s="29">
        <f>SUM($H$18:$H378)</f>
        <v>224485.69359617241</v>
      </c>
    </row>
    <row r="379" spans="1:10" x14ac:dyDescent="0.25">
      <c r="A379" s="23">
        <f t="shared" si="49"/>
        <v>362</v>
      </c>
      <c r="B379" s="24">
        <f t="shared" si="45"/>
        <v>41609</v>
      </c>
      <c r="C379" s="29">
        <f t="shared" si="54"/>
        <v>0</v>
      </c>
      <c r="D379" s="29">
        <f t="shared" si="53"/>
        <v>833.39314887825674</v>
      </c>
      <c r="E379" s="30">
        <f t="shared" si="46"/>
        <v>0</v>
      </c>
      <c r="F379" s="29">
        <f t="shared" si="47"/>
        <v>0</v>
      </c>
      <c r="G379" s="29">
        <f t="shared" si="51"/>
        <v>0</v>
      </c>
      <c r="H379" s="29">
        <f t="shared" si="52"/>
        <v>0</v>
      </c>
      <c r="I379" s="29">
        <f t="shared" si="48"/>
        <v>0</v>
      </c>
      <c r="J379" s="29">
        <f>SUM($H$18:$H379)</f>
        <v>224485.69359617241</v>
      </c>
    </row>
    <row r="380" spans="1:10" x14ac:dyDescent="0.25">
      <c r="A380" s="23">
        <f t="shared" si="49"/>
        <v>363</v>
      </c>
      <c r="B380" s="24">
        <f t="shared" si="45"/>
        <v>41640</v>
      </c>
      <c r="C380" s="29">
        <f t="shared" si="54"/>
        <v>0</v>
      </c>
      <c r="D380" s="29">
        <f t="shared" si="53"/>
        <v>833.39314887825674</v>
      </c>
      <c r="E380" s="30">
        <f t="shared" si="46"/>
        <v>0</v>
      </c>
      <c r="F380" s="29">
        <f t="shared" si="47"/>
        <v>0</v>
      </c>
      <c r="G380" s="29">
        <f t="shared" si="51"/>
        <v>0</v>
      </c>
      <c r="H380" s="29">
        <f t="shared" si="52"/>
        <v>0</v>
      </c>
      <c r="I380" s="29">
        <f t="shared" si="48"/>
        <v>0</v>
      </c>
      <c r="J380" s="29">
        <f>SUM($H$18:$H380)</f>
        <v>224485.69359617241</v>
      </c>
    </row>
    <row r="381" spans="1:10" x14ac:dyDescent="0.25">
      <c r="A381" s="23">
        <f t="shared" si="49"/>
        <v>364</v>
      </c>
      <c r="B381" s="24">
        <f t="shared" si="45"/>
        <v>41671</v>
      </c>
      <c r="C381" s="29">
        <f t="shared" si="54"/>
        <v>0</v>
      </c>
      <c r="D381" s="29">
        <f t="shared" si="53"/>
        <v>833.39314887825674</v>
      </c>
      <c r="E381" s="30">
        <f t="shared" si="46"/>
        <v>0</v>
      </c>
      <c r="F381" s="29">
        <f t="shared" si="47"/>
        <v>0</v>
      </c>
      <c r="G381" s="29">
        <f t="shared" si="51"/>
        <v>0</v>
      </c>
      <c r="H381" s="29">
        <f t="shared" si="52"/>
        <v>0</v>
      </c>
      <c r="I381" s="29">
        <f t="shared" si="48"/>
        <v>0</v>
      </c>
      <c r="J381" s="29">
        <f>SUM($H$18:$H381)</f>
        <v>224485.69359617241</v>
      </c>
    </row>
    <row r="382" spans="1:10" x14ac:dyDescent="0.25">
      <c r="A382" s="23">
        <f t="shared" si="49"/>
        <v>365</v>
      </c>
      <c r="B382" s="24">
        <f t="shared" si="45"/>
        <v>41699</v>
      </c>
      <c r="C382" s="29">
        <f t="shared" si="54"/>
        <v>0</v>
      </c>
      <c r="D382" s="29">
        <f t="shared" si="53"/>
        <v>833.39314887825674</v>
      </c>
      <c r="E382" s="30">
        <f t="shared" si="46"/>
        <v>0</v>
      </c>
      <c r="F382" s="29">
        <f t="shared" si="47"/>
        <v>0</v>
      </c>
      <c r="G382" s="29">
        <f t="shared" si="51"/>
        <v>0</v>
      </c>
      <c r="H382" s="29">
        <f t="shared" si="52"/>
        <v>0</v>
      </c>
      <c r="I382" s="29">
        <f t="shared" si="48"/>
        <v>0</v>
      </c>
      <c r="J382" s="29">
        <f>SUM($H$18:$H382)</f>
        <v>224485.69359617241</v>
      </c>
    </row>
    <row r="383" spans="1:10" x14ac:dyDescent="0.25">
      <c r="A383" s="23">
        <f t="shared" si="49"/>
        <v>366</v>
      </c>
      <c r="B383" s="24">
        <f t="shared" si="45"/>
        <v>41730</v>
      </c>
      <c r="C383" s="29">
        <f t="shared" si="54"/>
        <v>0</v>
      </c>
      <c r="D383" s="29">
        <f t="shared" si="53"/>
        <v>833.39314887825674</v>
      </c>
      <c r="E383" s="30">
        <f t="shared" si="46"/>
        <v>0</v>
      </c>
      <c r="F383" s="29">
        <f t="shared" si="47"/>
        <v>0</v>
      </c>
      <c r="G383" s="29">
        <f t="shared" si="51"/>
        <v>0</v>
      </c>
      <c r="H383" s="29">
        <f t="shared" si="52"/>
        <v>0</v>
      </c>
      <c r="I383" s="29">
        <f t="shared" si="48"/>
        <v>0</v>
      </c>
      <c r="J383" s="29">
        <f>SUM($H$18:$H383)</f>
        <v>224485.69359617241</v>
      </c>
    </row>
    <row r="384" spans="1:10" x14ac:dyDescent="0.25">
      <c r="A384" s="23">
        <f t="shared" si="49"/>
        <v>367</v>
      </c>
      <c r="B384" s="24">
        <f t="shared" si="45"/>
        <v>41760</v>
      </c>
      <c r="C384" s="29">
        <f t="shared" si="54"/>
        <v>0</v>
      </c>
      <c r="D384" s="29">
        <f t="shared" si="53"/>
        <v>833.39314887825674</v>
      </c>
      <c r="E384" s="30">
        <f t="shared" si="46"/>
        <v>0</v>
      </c>
      <c r="F384" s="29">
        <f t="shared" si="47"/>
        <v>0</v>
      </c>
      <c r="G384" s="29">
        <f t="shared" si="51"/>
        <v>0</v>
      </c>
      <c r="H384" s="29">
        <f t="shared" si="52"/>
        <v>0</v>
      </c>
      <c r="I384" s="29">
        <f t="shared" si="48"/>
        <v>0</v>
      </c>
      <c r="J384" s="29">
        <f>SUM($H$18:$H384)</f>
        <v>224485.69359617241</v>
      </c>
    </row>
    <row r="385" spans="1:10" x14ac:dyDescent="0.25">
      <c r="A385" s="23">
        <f t="shared" si="49"/>
        <v>368</v>
      </c>
      <c r="B385" s="24">
        <f t="shared" si="45"/>
        <v>41791</v>
      </c>
      <c r="C385" s="29">
        <f t="shared" si="54"/>
        <v>0</v>
      </c>
      <c r="D385" s="29">
        <f t="shared" si="53"/>
        <v>833.39314887825674</v>
      </c>
      <c r="E385" s="30">
        <f t="shared" si="46"/>
        <v>0</v>
      </c>
      <c r="F385" s="29">
        <f t="shared" si="47"/>
        <v>0</v>
      </c>
      <c r="G385" s="29">
        <f t="shared" si="51"/>
        <v>0</v>
      </c>
      <c r="H385" s="29">
        <f t="shared" si="52"/>
        <v>0</v>
      </c>
      <c r="I385" s="29">
        <f t="shared" si="48"/>
        <v>0</v>
      </c>
      <c r="J385" s="29">
        <f>SUM($H$18:$H385)</f>
        <v>224485.69359617241</v>
      </c>
    </row>
    <row r="386" spans="1:10" x14ac:dyDescent="0.25">
      <c r="A386" s="23">
        <f t="shared" si="49"/>
        <v>369</v>
      </c>
      <c r="B386" s="24">
        <f t="shared" si="45"/>
        <v>41821</v>
      </c>
      <c r="C386" s="29">
        <f t="shared" si="54"/>
        <v>0</v>
      </c>
      <c r="D386" s="29">
        <f t="shared" si="53"/>
        <v>833.39314887825674</v>
      </c>
      <c r="E386" s="30">
        <f t="shared" si="46"/>
        <v>0</v>
      </c>
      <c r="F386" s="29">
        <f t="shared" si="47"/>
        <v>0</v>
      </c>
      <c r="G386" s="29">
        <f t="shared" si="51"/>
        <v>0</v>
      </c>
      <c r="H386" s="29">
        <f t="shared" si="52"/>
        <v>0</v>
      </c>
      <c r="I386" s="29">
        <f t="shared" si="48"/>
        <v>0</v>
      </c>
      <c r="J386" s="29">
        <f>SUM($H$18:$H386)</f>
        <v>224485.69359617241</v>
      </c>
    </row>
    <row r="387" spans="1:10" x14ac:dyDescent="0.25">
      <c r="A387" s="23">
        <f t="shared" si="49"/>
        <v>370</v>
      </c>
      <c r="B387" s="24">
        <f t="shared" si="45"/>
        <v>41852</v>
      </c>
      <c r="C387" s="29">
        <f t="shared" si="54"/>
        <v>0</v>
      </c>
      <c r="D387" s="29">
        <f t="shared" si="53"/>
        <v>833.39314887825674</v>
      </c>
      <c r="E387" s="30">
        <f t="shared" si="46"/>
        <v>0</v>
      </c>
      <c r="F387" s="29">
        <f t="shared" si="47"/>
        <v>0</v>
      </c>
      <c r="G387" s="29">
        <f t="shared" si="51"/>
        <v>0</v>
      </c>
      <c r="H387" s="29">
        <f t="shared" si="52"/>
        <v>0</v>
      </c>
      <c r="I387" s="29">
        <f t="shared" si="48"/>
        <v>0</v>
      </c>
      <c r="J387" s="29">
        <f>SUM($H$18:$H387)</f>
        <v>224485.69359617241</v>
      </c>
    </row>
    <row r="388" spans="1:10" x14ac:dyDescent="0.25">
      <c r="A388" s="23">
        <f t="shared" si="49"/>
        <v>371</v>
      </c>
      <c r="B388" s="24">
        <f t="shared" si="45"/>
        <v>41883</v>
      </c>
      <c r="C388" s="29">
        <f t="shared" si="54"/>
        <v>0</v>
      </c>
      <c r="D388" s="29">
        <f t="shared" si="53"/>
        <v>833.39314887825674</v>
      </c>
      <c r="E388" s="30">
        <f t="shared" si="46"/>
        <v>0</v>
      </c>
      <c r="F388" s="29">
        <f t="shared" si="47"/>
        <v>0</v>
      </c>
      <c r="G388" s="29">
        <f t="shared" si="51"/>
        <v>0</v>
      </c>
      <c r="H388" s="29">
        <f t="shared" si="52"/>
        <v>0</v>
      </c>
      <c r="I388" s="29">
        <f t="shared" si="48"/>
        <v>0</v>
      </c>
      <c r="J388" s="29">
        <f>SUM($H$18:$H388)</f>
        <v>224485.69359617241</v>
      </c>
    </row>
    <row r="389" spans="1:10" x14ac:dyDescent="0.25">
      <c r="A389" s="23">
        <f t="shared" si="49"/>
        <v>372</v>
      </c>
      <c r="B389" s="24">
        <f t="shared" si="45"/>
        <v>41913</v>
      </c>
      <c r="C389" s="29">
        <f t="shared" si="54"/>
        <v>0</v>
      </c>
      <c r="D389" s="29">
        <f t="shared" si="53"/>
        <v>833.39314887825674</v>
      </c>
      <c r="E389" s="30">
        <f t="shared" si="46"/>
        <v>0</v>
      </c>
      <c r="F389" s="29">
        <f t="shared" si="47"/>
        <v>0</v>
      </c>
      <c r="G389" s="29">
        <f t="shared" si="51"/>
        <v>0</v>
      </c>
      <c r="H389" s="29">
        <f t="shared" si="52"/>
        <v>0</v>
      </c>
      <c r="I389" s="29">
        <f t="shared" si="48"/>
        <v>0</v>
      </c>
      <c r="J389" s="29">
        <f>SUM($H$18:$H389)</f>
        <v>224485.69359617241</v>
      </c>
    </row>
    <row r="390" spans="1:10" x14ac:dyDescent="0.25">
      <c r="A390" s="23">
        <f t="shared" si="49"/>
        <v>373</v>
      </c>
      <c r="B390" s="24">
        <f t="shared" si="45"/>
        <v>41944</v>
      </c>
      <c r="C390" s="29">
        <f t="shared" si="54"/>
        <v>0</v>
      </c>
      <c r="D390" s="29">
        <f t="shared" si="53"/>
        <v>833.39314887825674</v>
      </c>
      <c r="E390" s="30">
        <f t="shared" si="46"/>
        <v>0</v>
      </c>
      <c r="F390" s="29">
        <f t="shared" si="47"/>
        <v>0</v>
      </c>
      <c r="G390" s="29">
        <f t="shared" si="51"/>
        <v>0</v>
      </c>
      <c r="H390" s="29">
        <f t="shared" si="52"/>
        <v>0</v>
      </c>
      <c r="I390" s="29">
        <f t="shared" si="48"/>
        <v>0</v>
      </c>
      <c r="J390" s="29">
        <f>SUM($H$18:$H390)</f>
        <v>224485.69359617241</v>
      </c>
    </row>
    <row r="391" spans="1:10" x14ac:dyDescent="0.25">
      <c r="A391" s="23">
        <f t="shared" si="49"/>
        <v>374</v>
      </c>
      <c r="B391" s="24">
        <f t="shared" si="45"/>
        <v>41974</v>
      </c>
      <c r="C391" s="29">
        <f t="shared" si="54"/>
        <v>0</v>
      </c>
      <c r="D391" s="29">
        <f t="shared" si="53"/>
        <v>833.39314887825674</v>
      </c>
      <c r="E391" s="30">
        <f t="shared" si="46"/>
        <v>0</v>
      </c>
      <c r="F391" s="29">
        <f t="shared" si="47"/>
        <v>0</v>
      </c>
      <c r="G391" s="29">
        <f t="shared" si="51"/>
        <v>0</v>
      </c>
      <c r="H391" s="29">
        <f t="shared" si="52"/>
        <v>0</v>
      </c>
      <c r="I391" s="29">
        <f t="shared" si="48"/>
        <v>0</v>
      </c>
      <c r="J391" s="29">
        <f>SUM($H$18:$H391)</f>
        <v>224485.69359617241</v>
      </c>
    </row>
    <row r="392" spans="1:10" x14ac:dyDescent="0.25">
      <c r="A392" s="23">
        <f t="shared" si="49"/>
        <v>375</v>
      </c>
      <c r="B392" s="24">
        <f t="shared" si="45"/>
        <v>42005</v>
      </c>
      <c r="C392" s="29">
        <f t="shared" si="54"/>
        <v>0</v>
      </c>
      <c r="D392" s="29">
        <f t="shared" si="53"/>
        <v>833.39314887825674</v>
      </c>
      <c r="E392" s="30">
        <f t="shared" si="46"/>
        <v>0</v>
      </c>
      <c r="F392" s="29">
        <f t="shared" si="47"/>
        <v>0</v>
      </c>
      <c r="G392" s="29">
        <f t="shared" si="51"/>
        <v>0</v>
      </c>
      <c r="H392" s="29">
        <f t="shared" si="52"/>
        <v>0</v>
      </c>
      <c r="I392" s="29">
        <f t="shared" si="48"/>
        <v>0</v>
      </c>
      <c r="J392" s="29">
        <f>SUM($H$18:$H392)</f>
        <v>224485.69359617241</v>
      </c>
    </row>
    <row r="393" spans="1:10" x14ac:dyDescent="0.25">
      <c r="A393" s="23">
        <f t="shared" si="49"/>
        <v>376</v>
      </c>
      <c r="B393" s="24">
        <f t="shared" si="45"/>
        <v>42036</v>
      </c>
      <c r="C393" s="29">
        <f t="shared" si="54"/>
        <v>0</v>
      </c>
      <c r="D393" s="29">
        <f t="shared" si="53"/>
        <v>833.39314887825674</v>
      </c>
      <c r="E393" s="30">
        <f t="shared" si="46"/>
        <v>0</v>
      </c>
      <c r="F393" s="29">
        <f t="shared" si="47"/>
        <v>0</v>
      </c>
      <c r="G393" s="29">
        <f t="shared" si="51"/>
        <v>0</v>
      </c>
      <c r="H393" s="29">
        <f t="shared" si="52"/>
        <v>0</v>
      </c>
      <c r="I393" s="29">
        <f t="shared" si="48"/>
        <v>0</v>
      </c>
      <c r="J393" s="29">
        <f>SUM($H$18:$H393)</f>
        <v>224485.69359617241</v>
      </c>
    </row>
    <row r="394" spans="1:10" x14ac:dyDescent="0.25">
      <c r="A394" s="23">
        <f t="shared" si="49"/>
        <v>377</v>
      </c>
      <c r="B394" s="24">
        <f t="shared" si="45"/>
        <v>42064</v>
      </c>
      <c r="C394" s="29">
        <f t="shared" si="54"/>
        <v>0</v>
      </c>
      <c r="D394" s="29">
        <f t="shared" si="53"/>
        <v>833.39314887825674</v>
      </c>
      <c r="E394" s="30">
        <f t="shared" si="46"/>
        <v>0</v>
      </c>
      <c r="F394" s="29">
        <f t="shared" si="47"/>
        <v>0</v>
      </c>
      <c r="G394" s="29">
        <f t="shared" si="51"/>
        <v>0</v>
      </c>
      <c r="H394" s="29">
        <f t="shared" si="52"/>
        <v>0</v>
      </c>
      <c r="I394" s="29">
        <f t="shared" si="48"/>
        <v>0</v>
      </c>
      <c r="J394" s="29">
        <f>SUM($H$18:$H394)</f>
        <v>224485.69359617241</v>
      </c>
    </row>
    <row r="395" spans="1:10" x14ac:dyDescent="0.25">
      <c r="A395" s="23">
        <f t="shared" si="49"/>
        <v>378</v>
      </c>
      <c r="B395" s="24">
        <f t="shared" si="45"/>
        <v>42095</v>
      </c>
      <c r="C395" s="29">
        <f t="shared" si="54"/>
        <v>0</v>
      </c>
      <c r="D395" s="29">
        <f t="shared" si="53"/>
        <v>833.39314887825674</v>
      </c>
      <c r="E395" s="30">
        <f t="shared" si="46"/>
        <v>0</v>
      </c>
      <c r="F395" s="29">
        <f t="shared" si="47"/>
        <v>0</v>
      </c>
      <c r="G395" s="29">
        <f t="shared" si="51"/>
        <v>0</v>
      </c>
      <c r="H395" s="29">
        <f t="shared" si="52"/>
        <v>0</v>
      </c>
      <c r="I395" s="29">
        <f t="shared" si="48"/>
        <v>0</v>
      </c>
      <c r="J395" s="29">
        <f>SUM($H$18:$H395)</f>
        <v>224485.69359617241</v>
      </c>
    </row>
    <row r="396" spans="1:10" x14ac:dyDescent="0.25">
      <c r="A396" s="23">
        <f t="shared" si="49"/>
        <v>379</v>
      </c>
      <c r="B396" s="24">
        <f t="shared" si="45"/>
        <v>42125</v>
      </c>
      <c r="C396" s="29">
        <f t="shared" si="54"/>
        <v>0</v>
      </c>
      <c r="D396" s="29">
        <f t="shared" si="53"/>
        <v>833.39314887825674</v>
      </c>
      <c r="E396" s="30">
        <f t="shared" si="46"/>
        <v>0</v>
      </c>
      <c r="F396" s="29">
        <f t="shared" si="47"/>
        <v>0</v>
      </c>
      <c r="G396" s="29">
        <f t="shared" si="51"/>
        <v>0</v>
      </c>
      <c r="H396" s="29">
        <f t="shared" si="52"/>
        <v>0</v>
      </c>
      <c r="I396" s="29">
        <f t="shared" si="48"/>
        <v>0</v>
      </c>
      <c r="J396" s="29">
        <f>SUM($H$18:$H396)</f>
        <v>224485.69359617241</v>
      </c>
    </row>
    <row r="397" spans="1:10" x14ac:dyDescent="0.25">
      <c r="A397" s="23">
        <f t="shared" si="49"/>
        <v>380</v>
      </c>
      <c r="B397" s="24">
        <f t="shared" si="45"/>
        <v>42156</v>
      </c>
      <c r="C397" s="29">
        <f t="shared" si="54"/>
        <v>0</v>
      </c>
      <c r="D397" s="29">
        <f t="shared" si="53"/>
        <v>833.39314887825674</v>
      </c>
      <c r="E397" s="30">
        <f t="shared" si="46"/>
        <v>0</v>
      </c>
      <c r="F397" s="29">
        <f t="shared" si="47"/>
        <v>0</v>
      </c>
      <c r="G397" s="29">
        <f t="shared" si="51"/>
        <v>0</v>
      </c>
      <c r="H397" s="29">
        <f t="shared" si="52"/>
        <v>0</v>
      </c>
      <c r="I397" s="29">
        <f t="shared" si="48"/>
        <v>0</v>
      </c>
      <c r="J397" s="29">
        <f>SUM($H$18:$H397)</f>
        <v>224485.69359617241</v>
      </c>
    </row>
    <row r="398" spans="1:10" x14ac:dyDescent="0.25">
      <c r="A398" s="23">
        <f t="shared" si="49"/>
        <v>381</v>
      </c>
      <c r="B398" s="24">
        <f t="shared" si="45"/>
        <v>42186</v>
      </c>
      <c r="C398" s="29">
        <f t="shared" si="54"/>
        <v>0</v>
      </c>
      <c r="D398" s="29">
        <f t="shared" si="53"/>
        <v>833.39314887825674</v>
      </c>
      <c r="E398" s="30">
        <f t="shared" si="46"/>
        <v>0</v>
      </c>
      <c r="F398" s="29">
        <f t="shared" si="47"/>
        <v>0</v>
      </c>
      <c r="G398" s="29">
        <f t="shared" si="51"/>
        <v>0</v>
      </c>
      <c r="H398" s="29">
        <f t="shared" si="52"/>
        <v>0</v>
      </c>
      <c r="I398" s="29">
        <f t="shared" si="48"/>
        <v>0</v>
      </c>
      <c r="J398" s="29">
        <f>SUM($H$18:$H398)</f>
        <v>224485.69359617241</v>
      </c>
    </row>
    <row r="399" spans="1:10" x14ac:dyDescent="0.25">
      <c r="A399" s="23">
        <f t="shared" si="49"/>
        <v>382</v>
      </c>
      <c r="B399" s="24">
        <f t="shared" si="45"/>
        <v>42217</v>
      </c>
      <c r="C399" s="29">
        <f t="shared" si="54"/>
        <v>0</v>
      </c>
      <c r="D399" s="29">
        <f t="shared" si="53"/>
        <v>833.39314887825674</v>
      </c>
      <c r="E399" s="30">
        <f t="shared" si="46"/>
        <v>0</v>
      </c>
      <c r="F399" s="29">
        <f t="shared" si="47"/>
        <v>0</v>
      </c>
      <c r="G399" s="29">
        <f t="shared" si="51"/>
        <v>0</v>
      </c>
      <c r="H399" s="29">
        <f t="shared" si="52"/>
        <v>0</v>
      </c>
      <c r="I399" s="29">
        <f t="shared" si="48"/>
        <v>0</v>
      </c>
      <c r="J399" s="29">
        <f>SUM($H$18:$H399)</f>
        <v>224485.69359617241</v>
      </c>
    </row>
    <row r="400" spans="1:10" x14ac:dyDescent="0.25">
      <c r="A400" s="23">
        <f t="shared" si="49"/>
        <v>383</v>
      </c>
      <c r="B400" s="24">
        <f t="shared" si="45"/>
        <v>42248</v>
      </c>
      <c r="C400" s="29">
        <f t="shared" si="54"/>
        <v>0</v>
      </c>
      <c r="D400" s="29">
        <f t="shared" si="53"/>
        <v>833.39314887825674</v>
      </c>
      <c r="E400" s="30">
        <f t="shared" si="46"/>
        <v>0</v>
      </c>
      <c r="F400" s="29">
        <f t="shared" si="47"/>
        <v>0</v>
      </c>
      <c r="G400" s="29">
        <f t="shared" si="51"/>
        <v>0</v>
      </c>
      <c r="H400" s="29">
        <f t="shared" si="52"/>
        <v>0</v>
      </c>
      <c r="I400" s="29">
        <f t="shared" si="48"/>
        <v>0</v>
      </c>
      <c r="J400" s="29">
        <f>SUM($H$18:$H400)</f>
        <v>224485.69359617241</v>
      </c>
    </row>
    <row r="401" spans="1:10" x14ac:dyDescent="0.25">
      <c r="A401" s="23">
        <f t="shared" si="49"/>
        <v>384</v>
      </c>
      <c r="B401" s="24">
        <f t="shared" si="45"/>
        <v>42278</v>
      </c>
      <c r="C401" s="29">
        <f t="shared" si="54"/>
        <v>0</v>
      </c>
      <c r="D401" s="29">
        <f t="shared" si="53"/>
        <v>833.39314887825674</v>
      </c>
      <c r="E401" s="30">
        <f t="shared" si="46"/>
        <v>0</v>
      </c>
      <c r="F401" s="29">
        <f t="shared" si="47"/>
        <v>0</v>
      </c>
      <c r="G401" s="29">
        <f t="shared" si="51"/>
        <v>0</v>
      </c>
      <c r="H401" s="29">
        <f t="shared" si="52"/>
        <v>0</v>
      </c>
      <c r="I401" s="29">
        <f t="shared" si="48"/>
        <v>0</v>
      </c>
      <c r="J401" s="29">
        <f>SUM($H$18:$H401)</f>
        <v>224485.69359617241</v>
      </c>
    </row>
    <row r="402" spans="1:10" x14ac:dyDescent="0.25">
      <c r="A402" s="23">
        <f t="shared" si="49"/>
        <v>385</v>
      </c>
      <c r="B402" s="24">
        <f t="shared" ref="B402:B465" si="55">IF(Pay_Num&lt;&gt;"",DATE(YEAR(Loan_Start),MONTH(Loan_Start)+(Pay_Num)*12/Num_Pmt_Per_Year,DAY(Loan_Start)),"")</f>
        <v>42309</v>
      </c>
      <c r="C402" s="29">
        <f t="shared" si="54"/>
        <v>0</v>
      </c>
      <c r="D402" s="29">
        <f t="shared" si="53"/>
        <v>833.39314887825674</v>
      </c>
      <c r="E402" s="30">
        <f t="shared" ref="E402:E465" si="56">IF(AND(Pay_Num&lt;&gt;"",Sched_Pay+Scheduled_Extra_Payments&lt;Beg_Bal),Scheduled_Extra_Payments,IF(AND(Pay_Num&lt;&gt;"",Beg_Bal-Sched_Pay&gt;0),Beg_Bal-Sched_Pay,IF(Pay_Num&lt;&gt;"",0,"")))</f>
        <v>0</v>
      </c>
      <c r="F402" s="29">
        <f t="shared" ref="F402:F465" si="57">IF(AND(Pay_Num&lt;&gt;"",Sched_Pay+Extra_Pay&lt;Beg_Bal),Sched_Pay+Extra_Pay,IF(Pay_Num&lt;&gt;"",Beg_Bal,""))</f>
        <v>0</v>
      </c>
      <c r="G402" s="29">
        <f t="shared" si="51"/>
        <v>0</v>
      </c>
      <c r="H402" s="29">
        <f t="shared" si="52"/>
        <v>0</v>
      </c>
      <c r="I402" s="29">
        <f t="shared" ref="I402:I465" si="58">IF(AND(Pay_Num&lt;&gt;"",Sched_Pay+Extra_Pay&lt;Beg_Bal),Beg_Bal-Princ,IF(Pay_Num&lt;&gt;"",0,""))</f>
        <v>0</v>
      </c>
      <c r="J402" s="29">
        <f>SUM($H$18:$H402)</f>
        <v>224485.69359617241</v>
      </c>
    </row>
    <row r="403" spans="1:10" x14ac:dyDescent="0.25">
      <c r="A403" s="23">
        <f t="shared" ref="A403:A466" si="59">IF(Values_Entered,A402+1,"")</f>
        <v>386</v>
      </c>
      <c r="B403" s="24">
        <f t="shared" si="55"/>
        <v>42339</v>
      </c>
      <c r="C403" s="29">
        <f t="shared" si="54"/>
        <v>0</v>
      </c>
      <c r="D403" s="29">
        <f t="shared" si="53"/>
        <v>833.39314887825674</v>
      </c>
      <c r="E403" s="30">
        <f t="shared" si="56"/>
        <v>0</v>
      </c>
      <c r="F403" s="29">
        <f t="shared" si="57"/>
        <v>0</v>
      </c>
      <c r="G403" s="29">
        <f t="shared" ref="G403:G466" si="60">IF(Pay_Num&lt;&gt;"",Total_Pay-Int,"")</f>
        <v>0</v>
      </c>
      <c r="H403" s="29">
        <f t="shared" ref="H403:H466" si="61">IF(Pay_Num&lt;&gt;"",Beg_Bal*Interest_Rate/Num_Pmt_Per_Year,"")</f>
        <v>0</v>
      </c>
      <c r="I403" s="29">
        <f t="shared" si="58"/>
        <v>0</v>
      </c>
      <c r="J403" s="29">
        <f>SUM($H$18:$H403)</f>
        <v>224485.69359617241</v>
      </c>
    </row>
    <row r="404" spans="1:10" x14ac:dyDescent="0.25">
      <c r="A404" s="23">
        <f t="shared" si="59"/>
        <v>387</v>
      </c>
      <c r="B404" s="24">
        <f t="shared" si="55"/>
        <v>42370</v>
      </c>
      <c r="C404" s="29">
        <f t="shared" si="54"/>
        <v>0</v>
      </c>
      <c r="D404" s="29">
        <f t="shared" ref="D404:D467" si="62">IF(Pay_Num&lt;&gt;"",Scheduled_Monthly_Payment,"")</f>
        <v>833.39314887825674</v>
      </c>
      <c r="E404" s="30">
        <f t="shared" si="56"/>
        <v>0</v>
      </c>
      <c r="F404" s="29">
        <f t="shared" si="57"/>
        <v>0</v>
      </c>
      <c r="G404" s="29">
        <f t="shared" si="60"/>
        <v>0</v>
      </c>
      <c r="H404" s="29">
        <f t="shared" si="61"/>
        <v>0</v>
      </c>
      <c r="I404" s="29">
        <f t="shared" si="58"/>
        <v>0</v>
      </c>
      <c r="J404" s="29">
        <f>SUM($H$18:$H404)</f>
        <v>224485.69359617241</v>
      </c>
    </row>
    <row r="405" spans="1:10" x14ac:dyDescent="0.25">
      <c r="A405" s="23">
        <f t="shared" si="59"/>
        <v>388</v>
      </c>
      <c r="B405" s="24">
        <f t="shared" si="55"/>
        <v>42401</v>
      </c>
      <c r="C405" s="29">
        <f t="shared" si="54"/>
        <v>0</v>
      </c>
      <c r="D405" s="29">
        <f t="shared" si="62"/>
        <v>833.39314887825674</v>
      </c>
      <c r="E405" s="30">
        <f t="shared" si="56"/>
        <v>0</v>
      </c>
      <c r="F405" s="29">
        <f t="shared" si="57"/>
        <v>0</v>
      </c>
      <c r="G405" s="29">
        <f t="shared" si="60"/>
        <v>0</v>
      </c>
      <c r="H405" s="29">
        <f t="shared" si="61"/>
        <v>0</v>
      </c>
      <c r="I405" s="29">
        <f t="shared" si="58"/>
        <v>0</v>
      </c>
      <c r="J405" s="29">
        <f>SUM($H$18:$H405)</f>
        <v>224485.69359617241</v>
      </c>
    </row>
    <row r="406" spans="1:10" x14ac:dyDescent="0.25">
      <c r="A406" s="23">
        <f t="shared" si="59"/>
        <v>389</v>
      </c>
      <c r="B406" s="24">
        <f t="shared" si="55"/>
        <v>42430</v>
      </c>
      <c r="C406" s="29">
        <f t="shared" si="54"/>
        <v>0</v>
      </c>
      <c r="D406" s="29">
        <f t="shared" si="62"/>
        <v>833.39314887825674</v>
      </c>
      <c r="E406" s="30">
        <f t="shared" si="56"/>
        <v>0</v>
      </c>
      <c r="F406" s="29">
        <f t="shared" si="57"/>
        <v>0</v>
      </c>
      <c r="G406" s="29">
        <f t="shared" si="60"/>
        <v>0</v>
      </c>
      <c r="H406" s="29">
        <f t="shared" si="61"/>
        <v>0</v>
      </c>
      <c r="I406" s="29">
        <f t="shared" si="58"/>
        <v>0</v>
      </c>
      <c r="J406" s="29">
        <f>SUM($H$18:$H406)</f>
        <v>224485.69359617241</v>
      </c>
    </row>
    <row r="407" spans="1:10" x14ac:dyDescent="0.25">
      <c r="A407" s="23">
        <f t="shared" si="59"/>
        <v>390</v>
      </c>
      <c r="B407" s="24">
        <f t="shared" si="55"/>
        <v>42461</v>
      </c>
      <c r="C407" s="29">
        <f t="shared" si="54"/>
        <v>0</v>
      </c>
      <c r="D407" s="29">
        <f t="shared" si="62"/>
        <v>833.39314887825674</v>
      </c>
      <c r="E407" s="30">
        <f t="shared" si="56"/>
        <v>0</v>
      </c>
      <c r="F407" s="29">
        <f t="shared" si="57"/>
        <v>0</v>
      </c>
      <c r="G407" s="29">
        <f t="shared" si="60"/>
        <v>0</v>
      </c>
      <c r="H407" s="29">
        <f t="shared" si="61"/>
        <v>0</v>
      </c>
      <c r="I407" s="29">
        <f t="shared" si="58"/>
        <v>0</v>
      </c>
      <c r="J407" s="29">
        <f>SUM($H$18:$H407)</f>
        <v>224485.69359617241</v>
      </c>
    </row>
    <row r="408" spans="1:10" x14ac:dyDescent="0.25">
      <c r="A408" s="23">
        <f t="shared" si="59"/>
        <v>391</v>
      </c>
      <c r="B408" s="24">
        <f t="shared" si="55"/>
        <v>42491</v>
      </c>
      <c r="C408" s="29">
        <f t="shared" si="54"/>
        <v>0</v>
      </c>
      <c r="D408" s="29">
        <f t="shared" si="62"/>
        <v>833.39314887825674</v>
      </c>
      <c r="E408" s="30">
        <f t="shared" si="56"/>
        <v>0</v>
      </c>
      <c r="F408" s="29">
        <f t="shared" si="57"/>
        <v>0</v>
      </c>
      <c r="G408" s="29">
        <f t="shared" si="60"/>
        <v>0</v>
      </c>
      <c r="H408" s="29">
        <f t="shared" si="61"/>
        <v>0</v>
      </c>
      <c r="I408" s="29">
        <f t="shared" si="58"/>
        <v>0</v>
      </c>
      <c r="J408" s="29">
        <f>SUM($H$18:$H408)</f>
        <v>224485.69359617241</v>
      </c>
    </row>
    <row r="409" spans="1:10" x14ac:dyDescent="0.25">
      <c r="A409" s="23">
        <f t="shared" si="59"/>
        <v>392</v>
      </c>
      <c r="B409" s="24">
        <f t="shared" si="55"/>
        <v>42522</v>
      </c>
      <c r="C409" s="29">
        <f t="shared" si="54"/>
        <v>0</v>
      </c>
      <c r="D409" s="29">
        <f t="shared" si="62"/>
        <v>833.39314887825674</v>
      </c>
      <c r="E409" s="30">
        <f t="shared" si="56"/>
        <v>0</v>
      </c>
      <c r="F409" s="29">
        <f t="shared" si="57"/>
        <v>0</v>
      </c>
      <c r="G409" s="29">
        <f t="shared" si="60"/>
        <v>0</v>
      </c>
      <c r="H409" s="29">
        <f t="shared" si="61"/>
        <v>0</v>
      </c>
      <c r="I409" s="29">
        <f t="shared" si="58"/>
        <v>0</v>
      </c>
      <c r="J409" s="29">
        <f>SUM($H$18:$H409)</f>
        <v>224485.69359617241</v>
      </c>
    </row>
    <row r="410" spans="1:10" x14ac:dyDescent="0.25">
      <c r="A410" s="23">
        <f t="shared" si="59"/>
        <v>393</v>
      </c>
      <c r="B410" s="24">
        <f t="shared" si="55"/>
        <v>42552</v>
      </c>
      <c r="C410" s="29">
        <f t="shared" si="54"/>
        <v>0</v>
      </c>
      <c r="D410" s="29">
        <f t="shared" si="62"/>
        <v>833.39314887825674</v>
      </c>
      <c r="E410" s="30">
        <f t="shared" si="56"/>
        <v>0</v>
      </c>
      <c r="F410" s="29">
        <f t="shared" si="57"/>
        <v>0</v>
      </c>
      <c r="G410" s="29">
        <f t="shared" si="60"/>
        <v>0</v>
      </c>
      <c r="H410" s="29">
        <f t="shared" si="61"/>
        <v>0</v>
      </c>
      <c r="I410" s="29">
        <f t="shared" si="58"/>
        <v>0</v>
      </c>
      <c r="J410" s="29">
        <f>SUM($H$18:$H410)</f>
        <v>224485.69359617241</v>
      </c>
    </row>
    <row r="411" spans="1:10" x14ac:dyDescent="0.25">
      <c r="A411" s="23">
        <f t="shared" si="59"/>
        <v>394</v>
      </c>
      <c r="B411" s="24">
        <f t="shared" si="55"/>
        <v>42583</v>
      </c>
      <c r="C411" s="29">
        <f t="shared" si="54"/>
        <v>0</v>
      </c>
      <c r="D411" s="29">
        <f t="shared" si="62"/>
        <v>833.39314887825674</v>
      </c>
      <c r="E411" s="30">
        <f t="shared" si="56"/>
        <v>0</v>
      </c>
      <c r="F411" s="29">
        <f t="shared" si="57"/>
        <v>0</v>
      </c>
      <c r="G411" s="29">
        <f t="shared" si="60"/>
        <v>0</v>
      </c>
      <c r="H411" s="29">
        <f t="shared" si="61"/>
        <v>0</v>
      </c>
      <c r="I411" s="29">
        <f t="shared" si="58"/>
        <v>0</v>
      </c>
      <c r="J411" s="29">
        <f>SUM($H$18:$H411)</f>
        <v>224485.69359617241</v>
      </c>
    </row>
    <row r="412" spans="1:10" x14ac:dyDescent="0.25">
      <c r="A412" s="23">
        <f t="shared" si="59"/>
        <v>395</v>
      </c>
      <c r="B412" s="24">
        <f t="shared" si="55"/>
        <v>42614</v>
      </c>
      <c r="C412" s="29">
        <f t="shared" si="54"/>
        <v>0</v>
      </c>
      <c r="D412" s="29">
        <f t="shared" si="62"/>
        <v>833.39314887825674</v>
      </c>
      <c r="E412" s="30">
        <f t="shared" si="56"/>
        <v>0</v>
      </c>
      <c r="F412" s="29">
        <f t="shared" si="57"/>
        <v>0</v>
      </c>
      <c r="G412" s="29">
        <f t="shared" si="60"/>
        <v>0</v>
      </c>
      <c r="H412" s="29">
        <f t="shared" si="61"/>
        <v>0</v>
      </c>
      <c r="I412" s="29">
        <f t="shared" si="58"/>
        <v>0</v>
      </c>
      <c r="J412" s="29">
        <f>SUM($H$18:$H412)</f>
        <v>224485.69359617241</v>
      </c>
    </row>
    <row r="413" spans="1:10" x14ac:dyDescent="0.25">
      <c r="A413" s="23">
        <f t="shared" si="59"/>
        <v>396</v>
      </c>
      <c r="B413" s="24">
        <f t="shared" si="55"/>
        <v>42644</v>
      </c>
      <c r="C413" s="29">
        <f t="shared" si="54"/>
        <v>0</v>
      </c>
      <c r="D413" s="29">
        <f t="shared" si="62"/>
        <v>833.39314887825674</v>
      </c>
      <c r="E413" s="30">
        <f t="shared" si="56"/>
        <v>0</v>
      </c>
      <c r="F413" s="29">
        <f t="shared" si="57"/>
        <v>0</v>
      </c>
      <c r="G413" s="29">
        <f t="shared" si="60"/>
        <v>0</v>
      </c>
      <c r="H413" s="29">
        <f t="shared" si="61"/>
        <v>0</v>
      </c>
      <c r="I413" s="29">
        <f t="shared" si="58"/>
        <v>0</v>
      </c>
      <c r="J413" s="29">
        <f>SUM($H$18:$H413)</f>
        <v>224485.69359617241</v>
      </c>
    </row>
    <row r="414" spans="1:10" x14ac:dyDescent="0.25">
      <c r="A414" s="23">
        <f t="shared" si="59"/>
        <v>397</v>
      </c>
      <c r="B414" s="24">
        <f t="shared" si="55"/>
        <v>42675</v>
      </c>
      <c r="C414" s="29">
        <f t="shared" si="54"/>
        <v>0</v>
      </c>
      <c r="D414" s="29">
        <f t="shared" si="62"/>
        <v>833.39314887825674</v>
      </c>
      <c r="E414" s="30">
        <f t="shared" si="56"/>
        <v>0</v>
      </c>
      <c r="F414" s="29">
        <f t="shared" si="57"/>
        <v>0</v>
      </c>
      <c r="G414" s="29">
        <f t="shared" si="60"/>
        <v>0</v>
      </c>
      <c r="H414" s="29">
        <f t="shared" si="61"/>
        <v>0</v>
      </c>
      <c r="I414" s="29">
        <f t="shared" si="58"/>
        <v>0</v>
      </c>
      <c r="J414" s="29">
        <f>SUM($H$18:$H414)</f>
        <v>224485.69359617241</v>
      </c>
    </row>
    <row r="415" spans="1:10" x14ac:dyDescent="0.25">
      <c r="A415" s="23">
        <f t="shared" si="59"/>
        <v>398</v>
      </c>
      <c r="B415" s="24">
        <f t="shared" si="55"/>
        <v>42705</v>
      </c>
      <c r="C415" s="29">
        <f t="shared" si="54"/>
        <v>0</v>
      </c>
      <c r="D415" s="29">
        <f t="shared" si="62"/>
        <v>833.39314887825674</v>
      </c>
      <c r="E415" s="30">
        <f t="shared" si="56"/>
        <v>0</v>
      </c>
      <c r="F415" s="29">
        <f t="shared" si="57"/>
        <v>0</v>
      </c>
      <c r="G415" s="29">
        <f t="shared" si="60"/>
        <v>0</v>
      </c>
      <c r="H415" s="29">
        <f t="shared" si="61"/>
        <v>0</v>
      </c>
      <c r="I415" s="29">
        <f t="shared" si="58"/>
        <v>0</v>
      </c>
      <c r="J415" s="29">
        <f>SUM($H$18:$H415)</f>
        <v>224485.69359617241</v>
      </c>
    </row>
    <row r="416" spans="1:10" x14ac:dyDescent="0.25">
      <c r="A416" s="23">
        <f t="shared" si="59"/>
        <v>399</v>
      </c>
      <c r="B416" s="24">
        <f t="shared" si="55"/>
        <v>42736</v>
      </c>
      <c r="C416" s="29">
        <f t="shared" si="54"/>
        <v>0</v>
      </c>
      <c r="D416" s="29">
        <f t="shared" si="62"/>
        <v>833.39314887825674</v>
      </c>
      <c r="E416" s="30">
        <f t="shared" si="56"/>
        <v>0</v>
      </c>
      <c r="F416" s="29">
        <f t="shared" si="57"/>
        <v>0</v>
      </c>
      <c r="G416" s="29">
        <f t="shared" si="60"/>
        <v>0</v>
      </c>
      <c r="H416" s="29">
        <f t="shared" si="61"/>
        <v>0</v>
      </c>
      <c r="I416" s="29">
        <f t="shared" si="58"/>
        <v>0</v>
      </c>
      <c r="J416" s="29">
        <f>SUM($H$18:$H416)</f>
        <v>224485.69359617241</v>
      </c>
    </row>
    <row r="417" spans="1:10" x14ac:dyDescent="0.25">
      <c r="A417" s="23">
        <f t="shared" si="59"/>
        <v>400</v>
      </c>
      <c r="B417" s="24">
        <f t="shared" si="55"/>
        <v>42767</v>
      </c>
      <c r="C417" s="29">
        <f t="shared" si="54"/>
        <v>0</v>
      </c>
      <c r="D417" s="29">
        <f t="shared" si="62"/>
        <v>833.39314887825674</v>
      </c>
      <c r="E417" s="30">
        <f t="shared" si="56"/>
        <v>0</v>
      </c>
      <c r="F417" s="29">
        <f t="shared" si="57"/>
        <v>0</v>
      </c>
      <c r="G417" s="29">
        <f t="shared" si="60"/>
        <v>0</v>
      </c>
      <c r="H417" s="29">
        <f t="shared" si="61"/>
        <v>0</v>
      </c>
      <c r="I417" s="29">
        <f t="shared" si="58"/>
        <v>0</v>
      </c>
      <c r="J417" s="29">
        <f>SUM($H$18:$H417)</f>
        <v>224485.69359617241</v>
      </c>
    </row>
    <row r="418" spans="1:10" x14ac:dyDescent="0.25">
      <c r="A418" s="23">
        <f t="shared" si="59"/>
        <v>401</v>
      </c>
      <c r="B418" s="24">
        <f t="shared" si="55"/>
        <v>42795</v>
      </c>
      <c r="C418" s="29">
        <f t="shared" si="54"/>
        <v>0</v>
      </c>
      <c r="D418" s="29">
        <f t="shared" si="62"/>
        <v>833.39314887825674</v>
      </c>
      <c r="E418" s="30">
        <f t="shared" si="56"/>
        <v>0</v>
      </c>
      <c r="F418" s="29">
        <f t="shared" si="57"/>
        <v>0</v>
      </c>
      <c r="G418" s="29">
        <f t="shared" si="60"/>
        <v>0</v>
      </c>
      <c r="H418" s="29">
        <f t="shared" si="61"/>
        <v>0</v>
      </c>
      <c r="I418" s="29">
        <f t="shared" si="58"/>
        <v>0</v>
      </c>
      <c r="J418" s="29">
        <f>SUM($H$18:$H418)</f>
        <v>224485.69359617241</v>
      </c>
    </row>
    <row r="419" spans="1:10" x14ac:dyDescent="0.25">
      <c r="A419" s="23">
        <f t="shared" si="59"/>
        <v>402</v>
      </c>
      <c r="B419" s="24">
        <f t="shared" si="55"/>
        <v>42826</v>
      </c>
      <c r="C419" s="29">
        <f t="shared" si="54"/>
        <v>0</v>
      </c>
      <c r="D419" s="29">
        <f t="shared" si="62"/>
        <v>833.39314887825674</v>
      </c>
      <c r="E419" s="30">
        <f t="shared" si="56"/>
        <v>0</v>
      </c>
      <c r="F419" s="29">
        <f t="shared" si="57"/>
        <v>0</v>
      </c>
      <c r="G419" s="29">
        <f t="shared" si="60"/>
        <v>0</v>
      </c>
      <c r="H419" s="29">
        <f t="shared" si="61"/>
        <v>0</v>
      </c>
      <c r="I419" s="29">
        <f t="shared" si="58"/>
        <v>0</v>
      </c>
      <c r="J419" s="29">
        <f>SUM($H$18:$H419)</f>
        <v>224485.69359617241</v>
      </c>
    </row>
    <row r="420" spans="1:10" x14ac:dyDescent="0.25">
      <c r="A420" s="23">
        <f t="shared" si="59"/>
        <v>403</v>
      </c>
      <c r="B420" s="24">
        <f t="shared" si="55"/>
        <v>42856</v>
      </c>
      <c r="C420" s="29">
        <f t="shared" si="54"/>
        <v>0</v>
      </c>
      <c r="D420" s="29">
        <f t="shared" si="62"/>
        <v>833.39314887825674</v>
      </c>
      <c r="E420" s="30">
        <f t="shared" si="56"/>
        <v>0</v>
      </c>
      <c r="F420" s="29">
        <f t="shared" si="57"/>
        <v>0</v>
      </c>
      <c r="G420" s="29">
        <f t="shared" si="60"/>
        <v>0</v>
      </c>
      <c r="H420" s="29">
        <f t="shared" si="61"/>
        <v>0</v>
      </c>
      <c r="I420" s="29">
        <f t="shared" si="58"/>
        <v>0</v>
      </c>
      <c r="J420" s="29">
        <f>SUM($H$18:$H420)</f>
        <v>224485.69359617241</v>
      </c>
    </row>
    <row r="421" spans="1:10" x14ac:dyDescent="0.25">
      <c r="A421" s="23">
        <f t="shared" si="59"/>
        <v>404</v>
      </c>
      <c r="B421" s="24">
        <f t="shared" si="55"/>
        <v>42887</v>
      </c>
      <c r="C421" s="29">
        <f t="shared" si="54"/>
        <v>0</v>
      </c>
      <c r="D421" s="29">
        <f t="shared" si="62"/>
        <v>833.39314887825674</v>
      </c>
      <c r="E421" s="30">
        <f t="shared" si="56"/>
        <v>0</v>
      </c>
      <c r="F421" s="29">
        <f t="shared" si="57"/>
        <v>0</v>
      </c>
      <c r="G421" s="29">
        <f t="shared" si="60"/>
        <v>0</v>
      </c>
      <c r="H421" s="29">
        <f t="shared" si="61"/>
        <v>0</v>
      </c>
      <c r="I421" s="29">
        <f t="shared" si="58"/>
        <v>0</v>
      </c>
      <c r="J421" s="29">
        <f>SUM($H$18:$H421)</f>
        <v>224485.69359617241</v>
      </c>
    </row>
    <row r="422" spans="1:10" x14ac:dyDescent="0.25">
      <c r="A422" s="23">
        <f t="shared" si="59"/>
        <v>405</v>
      </c>
      <c r="B422" s="24">
        <f t="shared" si="55"/>
        <v>42917</v>
      </c>
      <c r="C422" s="29">
        <f t="shared" si="54"/>
        <v>0</v>
      </c>
      <c r="D422" s="29">
        <f t="shared" si="62"/>
        <v>833.39314887825674</v>
      </c>
      <c r="E422" s="30">
        <f t="shared" si="56"/>
        <v>0</v>
      </c>
      <c r="F422" s="29">
        <f t="shared" si="57"/>
        <v>0</v>
      </c>
      <c r="G422" s="29">
        <f t="shared" si="60"/>
        <v>0</v>
      </c>
      <c r="H422" s="29">
        <f t="shared" si="61"/>
        <v>0</v>
      </c>
      <c r="I422" s="29">
        <f t="shared" si="58"/>
        <v>0</v>
      </c>
      <c r="J422" s="29">
        <f>SUM($H$18:$H422)</f>
        <v>224485.69359617241</v>
      </c>
    </row>
    <row r="423" spans="1:10" x14ac:dyDescent="0.25">
      <c r="A423" s="23">
        <f t="shared" si="59"/>
        <v>406</v>
      </c>
      <c r="B423" s="24">
        <f t="shared" si="55"/>
        <v>42948</v>
      </c>
      <c r="C423" s="29">
        <f t="shared" si="54"/>
        <v>0</v>
      </c>
      <c r="D423" s="29">
        <f t="shared" si="62"/>
        <v>833.39314887825674</v>
      </c>
      <c r="E423" s="30">
        <f t="shared" si="56"/>
        <v>0</v>
      </c>
      <c r="F423" s="29">
        <f t="shared" si="57"/>
        <v>0</v>
      </c>
      <c r="G423" s="29">
        <f t="shared" si="60"/>
        <v>0</v>
      </c>
      <c r="H423" s="29">
        <f t="shared" si="61"/>
        <v>0</v>
      </c>
      <c r="I423" s="29">
        <f t="shared" si="58"/>
        <v>0</v>
      </c>
      <c r="J423" s="29">
        <f>SUM($H$18:$H423)</f>
        <v>224485.69359617241</v>
      </c>
    </row>
    <row r="424" spans="1:10" x14ac:dyDescent="0.25">
      <c r="A424" s="23">
        <f t="shared" si="59"/>
        <v>407</v>
      </c>
      <c r="B424" s="24">
        <f t="shared" si="55"/>
        <v>42979</v>
      </c>
      <c r="C424" s="29">
        <f t="shared" si="54"/>
        <v>0</v>
      </c>
      <c r="D424" s="29">
        <f t="shared" si="62"/>
        <v>833.39314887825674</v>
      </c>
      <c r="E424" s="30">
        <f t="shared" si="56"/>
        <v>0</v>
      </c>
      <c r="F424" s="29">
        <f t="shared" si="57"/>
        <v>0</v>
      </c>
      <c r="G424" s="29">
        <f t="shared" si="60"/>
        <v>0</v>
      </c>
      <c r="H424" s="29">
        <f t="shared" si="61"/>
        <v>0</v>
      </c>
      <c r="I424" s="29">
        <f t="shared" si="58"/>
        <v>0</v>
      </c>
      <c r="J424" s="29">
        <f>SUM($H$18:$H424)</f>
        <v>224485.69359617241</v>
      </c>
    </row>
    <row r="425" spans="1:10" x14ac:dyDescent="0.25">
      <c r="A425" s="23">
        <f t="shared" si="59"/>
        <v>408</v>
      </c>
      <c r="B425" s="24">
        <f t="shared" si="55"/>
        <v>43009</v>
      </c>
      <c r="C425" s="29">
        <f t="shared" si="54"/>
        <v>0</v>
      </c>
      <c r="D425" s="29">
        <f t="shared" si="62"/>
        <v>833.39314887825674</v>
      </c>
      <c r="E425" s="30">
        <f t="shared" si="56"/>
        <v>0</v>
      </c>
      <c r="F425" s="29">
        <f t="shared" si="57"/>
        <v>0</v>
      </c>
      <c r="G425" s="29">
        <f t="shared" si="60"/>
        <v>0</v>
      </c>
      <c r="H425" s="29">
        <f t="shared" si="61"/>
        <v>0</v>
      </c>
      <c r="I425" s="29">
        <f t="shared" si="58"/>
        <v>0</v>
      </c>
      <c r="J425" s="29">
        <f>SUM($H$18:$H425)</f>
        <v>224485.69359617241</v>
      </c>
    </row>
    <row r="426" spans="1:10" x14ac:dyDescent="0.25">
      <c r="A426" s="23">
        <f t="shared" si="59"/>
        <v>409</v>
      </c>
      <c r="B426" s="24">
        <f t="shared" si="55"/>
        <v>43040</v>
      </c>
      <c r="C426" s="29">
        <f t="shared" si="54"/>
        <v>0</v>
      </c>
      <c r="D426" s="29">
        <f t="shared" si="62"/>
        <v>833.39314887825674</v>
      </c>
      <c r="E426" s="30">
        <f t="shared" si="56"/>
        <v>0</v>
      </c>
      <c r="F426" s="29">
        <f t="shared" si="57"/>
        <v>0</v>
      </c>
      <c r="G426" s="29">
        <f t="shared" si="60"/>
        <v>0</v>
      </c>
      <c r="H426" s="29">
        <f t="shared" si="61"/>
        <v>0</v>
      </c>
      <c r="I426" s="29">
        <f t="shared" si="58"/>
        <v>0</v>
      </c>
      <c r="J426" s="29">
        <f>SUM($H$18:$H426)</f>
        <v>224485.69359617241</v>
      </c>
    </row>
    <row r="427" spans="1:10" x14ac:dyDescent="0.25">
      <c r="A427" s="23">
        <f t="shared" si="59"/>
        <v>410</v>
      </c>
      <c r="B427" s="24">
        <f t="shared" si="55"/>
        <v>43070</v>
      </c>
      <c r="C427" s="29">
        <f t="shared" si="54"/>
        <v>0</v>
      </c>
      <c r="D427" s="29">
        <f t="shared" si="62"/>
        <v>833.39314887825674</v>
      </c>
      <c r="E427" s="30">
        <f t="shared" si="56"/>
        <v>0</v>
      </c>
      <c r="F427" s="29">
        <f t="shared" si="57"/>
        <v>0</v>
      </c>
      <c r="G427" s="29">
        <f t="shared" si="60"/>
        <v>0</v>
      </c>
      <c r="H427" s="29">
        <f t="shared" si="61"/>
        <v>0</v>
      </c>
      <c r="I427" s="29">
        <f t="shared" si="58"/>
        <v>0</v>
      </c>
      <c r="J427" s="29">
        <f>SUM($H$18:$H427)</f>
        <v>224485.69359617241</v>
      </c>
    </row>
    <row r="428" spans="1:10" x14ac:dyDescent="0.25">
      <c r="A428" s="23">
        <f t="shared" si="59"/>
        <v>411</v>
      </c>
      <c r="B428" s="24">
        <f t="shared" si="55"/>
        <v>43101</v>
      </c>
      <c r="C428" s="29">
        <f t="shared" si="54"/>
        <v>0</v>
      </c>
      <c r="D428" s="29">
        <f t="shared" si="62"/>
        <v>833.39314887825674</v>
      </c>
      <c r="E428" s="30">
        <f t="shared" si="56"/>
        <v>0</v>
      </c>
      <c r="F428" s="29">
        <f t="shared" si="57"/>
        <v>0</v>
      </c>
      <c r="G428" s="29">
        <f t="shared" si="60"/>
        <v>0</v>
      </c>
      <c r="H428" s="29">
        <f t="shared" si="61"/>
        <v>0</v>
      </c>
      <c r="I428" s="29">
        <f t="shared" si="58"/>
        <v>0</v>
      </c>
      <c r="J428" s="29">
        <f>SUM($H$18:$H428)</f>
        <v>224485.69359617241</v>
      </c>
    </row>
    <row r="429" spans="1:10" x14ac:dyDescent="0.25">
      <c r="A429" s="23">
        <f t="shared" si="59"/>
        <v>412</v>
      </c>
      <c r="B429" s="24">
        <f t="shared" si="55"/>
        <v>43132</v>
      </c>
      <c r="C429" s="29">
        <f t="shared" si="54"/>
        <v>0</v>
      </c>
      <c r="D429" s="29">
        <f t="shared" si="62"/>
        <v>833.39314887825674</v>
      </c>
      <c r="E429" s="30">
        <f t="shared" si="56"/>
        <v>0</v>
      </c>
      <c r="F429" s="29">
        <f t="shared" si="57"/>
        <v>0</v>
      </c>
      <c r="G429" s="29">
        <f t="shared" si="60"/>
        <v>0</v>
      </c>
      <c r="H429" s="29">
        <f t="shared" si="61"/>
        <v>0</v>
      </c>
      <c r="I429" s="29">
        <f t="shared" si="58"/>
        <v>0</v>
      </c>
      <c r="J429" s="29">
        <f>SUM($H$18:$H429)</f>
        <v>224485.69359617241</v>
      </c>
    </row>
    <row r="430" spans="1:10" x14ac:dyDescent="0.25">
      <c r="A430" s="23">
        <f t="shared" si="59"/>
        <v>413</v>
      </c>
      <c r="B430" s="24">
        <f t="shared" si="55"/>
        <v>43160</v>
      </c>
      <c r="C430" s="29">
        <f t="shared" si="54"/>
        <v>0</v>
      </c>
      <c r="D430" s="29">
        <f t="shared" si="62"/>
        <v>833.39314887825674</v>
      </c>
      <c r="E430" s="30">
        <f t="shared" si="56"/>
        <v>0</v>
      </c>
      <c r="F430" s="29">
        <f t="shared" si="57"/>
        <v>0</v>
      </c>
      <c r="G430" s="29">
        <f t="shared" si="60"/>
        <v>0</v>
      </c>
      <c r="H430" s="29">
        <f t="shared" si="61"/>
        <v>0</v>
      </c>
      <c r="I430" s="29">
        <f t="shared" si="58"/>
        <v>0</v>
      </c>
      <c r="J430" s="29">
        <f>SUM($H$18:$H430)</f>
        <v>224485.69359617241</v>
      </c>
    </row>
    <row r="431" spans="1:10" x14ac:dyDescent="0.25">
      <c r="A431" s="23">
        <f t="shared" si="59"/>
        <v>414</v>
      </c>
      <c r="B431" s="24">
        <f t="shared" si="55"/>
        <v>43191</v>
      </c>
      <c r="C431" s="29">
        <f t="shared" si="54"/>
        <v>0</v>
      </c>
      <c r="D431" s="29">
        <f t="shared" si="62"/>
        <v>833.39314887825674</v>
      </c>
      <c r="E431" s="30">
        <f t="shared" si="56"/>
        <v>0</v>
      </c>
      <c r="F431" s="29">
        <f t="shared" si="57"/>
        <v>0</v>
      </c>
      <c r="G431" s="29">
        <f t="shared" si="60"/>
        <v>0</v>
      </c>
      <c r="H431" s="29">
        <f t="shared" si="61"/>
        <v>0</v>
      </c>
      <c r="I431" s="29">
        <f t="shared" si="58"/>
        <v>0</v>
      </c>
      <c r="J431" s="29">
        <f>SUM($H$18:$H431)</f>
        <v>224485.69359617241</v>
      </c>
    </row>
    <row r="432" spans="1:10" x14ac:dyDescent="0.25">
      <c r="A432" s="23">
        <f t="shared" si="59"/>
        <v>415</v>
      </c>
      <c r="B432" s="24">
        <f t="shared" si="55"/>
        <v>43221</v>
      </c>
      <c r="C432" s="29">
        <f t="shared" si="54"/>
        <v>0</v>
      </c>
      <c r="D432" s="29">
        <f t="shared" si="62"/>
        <v>833.39314887825674</v>
      </c>
      <c r="E432" s="30">
        <f t="shared" si="56"/>
        <v>0</v>
      </c>
      <c r="F432" s="29">
        <f t="shared" si="57"/>
        <v>0</v>
      </c>
      <c r="G432" s="29">
        <f t="shared" si="60"/>
        <v>0</v>
      </c>
      <c r="H432" s="29">
        <f t="shared" si="61"/>
        <v>0</v>
      </c>
      <c r="I432" s="29">
        <f t="shared" si="58"/>
        <v>0</v>
      </c>
      <c r="J432" s="29">
        <f>SUM($H$18:$H432)</f>
        <v>224485.69359617241</v>
      </c>
    </row>
    <row r="433" spans="1:10" x14ac:dyDescent="0.25">
      <c r="A433" s="23">
        <f t="shared" si="59"/>
        <v>416</v>
      </c>
      <c r="B433" s="24">
        <f t="shared" si="55"/>
        <v>43252</v>
      </c>
      <c r="C433" s="29">
        <f t="shared" si="54"/>
        <v>0</v>
      </c>
      <c r="D433" s="29">
        <f t="shared" si="62"/>
        <v>833.39314887825674</v>
      </c>
      <c r="E433" s="30">
        <f t="shared" si="56"/>
        <v>0</v>
      </c>
      <c r="F433" s="29">
        <f t="shared" si="57"/>
        <v>0</v>
      </c>
      <c r="G433" s="29">
        <f t="shared" si="60"/>
        <v>0</v>
      </c>
      <c r="H433" s="29">
        <f t="shared" si="61"/>
        <v>0</v>
      </c>
      <c r="I433" s="29">
        <f t="shared" si="58"/>
        <v>0</v>
      </c>
      <c r="J433" s="29">
        <f>SUM($H$18:$H433)</f>
        <v>224485.69359617241</v>
      </c>
    </row>
    <row r="434" spans="1:10" x14ac:dyDescent="0.25">
      <c r="A434" s="23">
        <f t="shared" si="59"/>
        <v>417</v>
      </c>
      <c r="B434" s="24">
        <f t="shared" si="55"/>
        <v>43282</v>
      </c>
      <c r="C434" s="29">
        <f t="shared" si="54"/>
        <v>0</v>
      </c>
      <c r="D434" s="29">
        <f t="shared" si="62"/>
        <v>833.39314887825674</v>
      </c>
      <c r="E434" s="30">
        <f t="shared" si="56"/>
        <v>0</v>
      </c>
      <c r="F434" s="29">
        <f t="shared" si="57"/>
        <v>0</v>
      </c>
      <c r="G434" s="29">
        <f t="shared" si="60"/>
        <v>0</v>
      </c>
      <c r="H434" s="29">
        <f t="shared" si="61"/>
        <v>0</v>
      </c>
      <c r="I434" s="29">
        <f t="shared" si="58"/>
        <v>0</v>
      </c>
      <c r="J434" s="29">
        <f>SUM($H$18:$H434)</f>
        <v>224485.69359617241</v>
      </c>
    </row>
    <row r="435" spans="1:10" x14ac:dyDescent="0.25">
      <c r="A435" s="23">
        <f t="shared" si="59"/>
        <v>418</v>
      </c>
      <c r="B435" s="24">
        <f t="shared" si="55"/>
        <v>43313</v>
      </c>
      <c r="C435" s="29">
        <f t="shared" si="54"/>
        <v>0</v>
      </c>
      <c r="D435" s="29">
        <f t="shared" si="62"/>
        <v>833.39314887825674</v>
      </c>
      <c r="E435" s="30">
        <f t="shared" si="56"/>
        <v>0</v>
      </c>
      <c r="F435" s="29">
        <f t="shared" si="57"/>
        <v>0</v>
      </c>
      <c r="G435" s="29">
        <f t="shared" si="60"/>
        <v>0</v>
      </c>
      <c r="H435" s="29">
        <f t="shared" si="61"/>
        <v>0</v>
      </c>
      <c r="I435" s="29">
        <f t="shared" si="58"/>
        <v>0</v>
      </c>
      <c r="J435" s="29">
        <f>SUM($H$18:$H435)</f>
        <v>224485.69359617241</v>
      </c>
    </row>
    <row r="436" spans="1:10" x14ac:dyDescent="0.25">
      <c r="A436" s="23">
        <f t="shared" si="59"/>
        <v>419</v>
      </c>
      <c r="B436" s="24">
        <f t="shared" si="55"/>
        <v>43344</v>
      </c>
      <c r="C436" s="29">
        <f t="shared" si="54"/>
        <v>0</v>
      </c>
      <c r="D436" s="29">
        <f t="shared" si="62"/>
        <v>833.39314887825674</v>
      </c>
      <c r="E436" s="30">
        <f t="shared" si="56"/>
        <v>0</v>
      </c>
      <c r="F436" s="29">
        <f t="shared" si="57"/>
        <v>0</v>
      </c>
      <c r="G436" s="29">
        <f t="shared" si="60"/>
        <v>0</v>
      </c>
      <c r="H436" s="29">
        <f t="shared" si="61"/>
        <v>0</v>
      </c>
      <c r="I436" s="29">
        <f t="shared" si="58"/>
        <v>0</v>
      </c>
      <c r="J436" s="29">
        <f>SUM($H$18:$H436)</f>
        <v>224485.69359617241</v>
      </c>
    </row>
    <row r="437" spans="1:10" x14ac:dyDescent="0.25">
      <c r="A437" s="23">
        <f t="shared" si="59"/>
        <v>420</v>
      </c>
      <c r="B437" s="24">
        <f t="shared" si="55"/>
        <v>43374</v>
      </c>
      <c r="C437" s="29">
        <f t="shared" si="54"/>
        <v>0</v>
      </c>
      <c r="D437" s="29">
        <f t="shared" si="62"/>
        <v>833.39314887825674</v>
      </c>
      <c r="E437" s="30">
        <f t="shared" si="56"/>
        <v>0</v>
      </c>
      <c r="F437" s="29">
        <f t="shared" si="57"/>
        <v>0</v>
      </c>
      <c r="G437" s="29">
        <f t="shared" si="60"/>
        <v>0</v>
      </c>
      <c r="H437" s="29">
        <f t="shared" si="61"/>
        <v>0</v>
      </c>
      <c r="I437" s="29">
        <f t="shared" si="58"/>
        <v>0</v>
      </c>
      <c r="J437" s="29">
        <f>SUM($H$18:$H437)</f>
        <v>224485.69359617241</v>
      </c>
    </row>
    <row r="438" spans="1:10" x14ac:dyDescent="0.25">
      <c r="A438" s="23">
        <f t="shared" si="59"/>
        <v>421</v>
      </c>
      <c r="B438" s="24">
        <f t="shared" si="55"/>
        <v>43405</v>
      </c>
      <c r="C438" s="29">
        <f t="shared" si="54"/>
        <v>0</v>
      </c>
      <c r="D438" s="29">
        <f t="shared" si="62"/>
        <v>833.39314887825674</v>
      </c>
      <c r="E438" s="30">
        <f t="shared" si="56"/>
        <v>0</v>
      </c>
      <c r="F438" s="29">
        <f t="shared" si="57"/>
        <v>0</v>
      </c>
      <c r="G438" s="29">
        <f t="shared" si="60"/>
        <v>0</v>
      </c>
      <c r="H438" s="29">
        <f t="shared" si="61"/>
        <v>0</v>
      </c>
      <c r="I438" s="29">
        <f t="shared" si="58"/>
        <v>0</v>
      </c>
      <c r="J438" s="29">
        <f>SUM($H$18:$H438)</f>
        <v>224485.69359617241</v>
      </c>
    </row>
    <row r="439" spans="1:10" x14ac:dyDescent="0.25">
      <c r="A439" s="23">
        <f t="shared" si="59"/>
        <v>422</v>
      </c>
      <c r="B439" s="24">
        <f t="shared" si="55"/>
        <v>43435</v>
      </c>
      <c r="C439" s="29">
        <f t="shared" si="54"/>
        <v>0</v>
      </c>
      <c r="D439" s="29">
        <f t="shared" si="62"/>
        <v>833.39314887825674</v>
      </c>
      <c r="E439" s="30">
        <f t="shared" si="56"/>
        <v>0</v>
      </c>
      <c r="F439" s="29">
        <f t="shared" si="57"/>
        <v>0</v>
      </c>
      <c r="G439" s="29">
        <f t="shared" si="60"/>
        <v>0</v>
      </c>
      <c r="H439" s="29">
        <f t="shared" si="61"/>
        <v>0</v>
      </c>
      <c r="I439" s="29">
        <f t="shared" si="58"/>
        <v>0</v>
      </c>
      <c r="J439" s="29">
        <f>SUM($H$18:$H439)</f>
        <v>224485.69359617241</v>
      </c>
    </row>
    <row r="440" spans="1:10" x14ac:dyDescent="0.25">
      <c r="A440" s="23">
        <f t="shared" si="59"/>
        <v>423</v>
      </c>
      <c r="B440" s="24">
        <f t="shared" si="55"/>
        <v>43466</v>
      </c>
      <c r="C440" s="29">
        <f t="shared" si="54"/>
        <v>0</v>
      </c>
      <c r="D440" s="29">
        <f t="shared" si="62"/>
        <v>833.39314887825674</v>
      </c>
      <c r="E440" s="30">
        <f t="shared" si="56"/>
        <v>0</v>
      </c>
      <c r="F440" s="29">
        <f t="shared" si="57"/>
        <v>0</v>
      </c>
      <c r="G440" s="29">
        <f t="shared" si="60"/>
        <v>0</v>
      </c>
      <c r="H440" s="29">
        <f t="shared" si="61"/>
        <v>0</v>
      </c>
      <c r="I440" s="29">
        <f t="shared" si="58"/>
        <v>0</v>
      </c>
      <c r="J440" s="29">
        <f>SUM($H$18:$H440)</f>
        <v>224485.69359617241</v>
      </c>
    </row>
    <row r="441" spans="1:10" x14ac:dyDescent="0.25">
      <c r="A441" s="23">
        <f t="shared" si="59"/>
        <v>424</v>
      </c>
      <c r="B441" s="24">
        <f t="shared" si="55"/>
        <v>43497</v>
      </c>
      <c r="C441" s="29">
        <f t="shared" ref="C441:C497" si="63">IF(Pay_Num&lt;&gt;"",I440,"")</f>
        <v>0</v>
      </c>
      <c r="D441" s="29">
        <f t="shared" si="62"/>
        <v>833.39314887825674</v>
      </c>
      <c r="E441" s="30">
        <f t="shared" si="56"/>
        <v>0</v>
      </c>
      <c r="F441" s="29">
        <f t="shared" si="57"/>
        <v>0</v>
      </c>
      <c r="G441" s="29">
        <f t="shared" si="60"/>
        <v>0</v>
      </c>
      <c r="H441" s="29">
        <f t="shared" si="61"/>
        <v>0</v>
      </c>
      <c r="I441" s="29">
        <f t="shared" si="58"/>
        <v>0</v>
      </c>
      <c r="J441" s="29">
        <f>SUM($H$18:$H441)</f>
        <v>224485.69359617241</v>
      </c>
    </row>
    <row r="442" spans="1:10" x14ac:dyDescent="0.25">
      <c r="A442" s="23">
        <f t="shared" si="59"/>
        <v>425</v>
      </c>
      <c r="B442" s="24">
        <f t="shared" si="55"/>
        <v>43525</v>
      </c>
      <c r="C442" s="29">
        <f t="shared" si="63"/>
        <v>0</v>
      </c>
      <c r="D442" s="29">
        <f t="shared" si="62"/>
        <v>833.39314887825674</v>
      </c>
      <c r="E442" s="30">
        <f t="shared" si="56"/>
        <v>0</v>
      </c>
      <c r="F442" s="29">
        <f t="shared" si="57"/>
        <v>0</v>
      </c>
      <c r="G442" s="29">
        <f t="shared" si="60"/>
        <v>0</v>
      </c>
      <c r="H442" s="29">
        <f t="shared" si="61"/>
        <v>0</v>
      </c>
      <c r="I442" s="29">
        <f t="shared" si="58"/>
        <v>0</v>
      </c>
      <c r="J442" s="29">
        <f>SUM($H$18:$H442)</f>
        <v>224485.69359617241</v>
      </c>
    </row>
    <row r="443" spans="1:10" x14ac:dyDescent="0.25">
      <c r="A443" s="23">
        <f t="shared" si="59"/>
        <v>426</v>
      </c>
      <c r="B443" s="24">
        <f t="shared" si="55"/>
        <v>43556</v>
      </c>
      <c r="C443" s="29">
        <f t="shared" si="63"/>
        <v>0</v>
      </c>
      <c r="D443" s="29">
        <f t="shared" si="62"/>
        <v>833.39314887825674</v>
      </c>
      <c r="E443" s="30">
        <f t="shared" si="56"/>
        <v>0</v>
      </c>
      <c r="F443" s="29">
        <f t="shared" si="57"/>
        <v>0</v>
      </c>
      <c r="G443" s="29">
        <f t="shared" si="60"/>
        <v>0</v>
      </c>
      <c r="H443" s="29">
        <f t="shared" si="61"/>
        <v>0</v>
      </c>
      <c r="I443" s="29">
        <f t="shared" si="58"/>
        <v>0</v>
      </c>
      <c r="J443" s="29">
        <f>SUM($H$18:$H443)</f>
        <v>224485.69359617241</v>
      </c>
    </row>
    <row r="444" spans="1:10" x14ac:dyDescent="0.25">
      <c r="A444" s="23">
        <f t="shared" si="59"/>
        <v>427</v>
      </c>
      <c r="B444" s="24">
        <f t="shared" si="55"/>
        <v>43586</v>
      </c>
      <c r="C444" s="29">
        <f t="shared" si="63"/>
        <v>0</v>
      </c>
      <c r="D444" s="29">
        <f t="shared" si="62"/>
        <v>833.39314887825674</v>
      </c>
      <c r="E444" s="30">
        <f t="shared" si="56"/>
        <v>0</v>
      </c>
      <c r="F444" s="29">
        <f t="shared" si="57"/>
        <v>0</v>
      </c>
      <c r="G444" s="29">
        <f t="shared" si="60"/>
        <v>0</v>
      </c>
      <c r="H444" s="29">
        <f t="shared" si="61"/>
        <v>0</v>
      </c>
      <c r="I444" s="29">
        <f t="shared" si="58"/>
        <v>0</v>
      </c>
      <c r="J444" s="29">
        <f>SUM($H$18:$H444)</f>
        <v>224485.69359617241</v>
      </c>
    </row>
    <row r="445" spans="1:10" x14ac:dyDescent="0.25">
      <c r="A445" s="23">
        <f t="shared" si="59"/>
        <v>428</v>
      </c>
      <c r="B445" s="24">
        <f t="shared" si="55"/>
        <v>43617</v>
      </c>
      <c r="C445" s="29">
        <f t="shared" si="63"/>
        <v>0</v>
      </c>
      <c r="D445" s="29">
        <f t="shared" si="62"/>
        <v>833.39314887825674</v>
      </c>
      <c r="E445" s="30">
        <f t="shared" si="56"/>
        <v>0</v>
      </c>
      <c r="F445" s="29">
        <f t="shared" si="57"/>
        <v>0</v>
      </c>
      <c r="G445" s="29">
        <f t="shared" si="60"/>
        <v>0</v>
      </c>
      <c r="H445" s="29">
        <f t="shared" si="61"/>
        <v>0</v>
      </c>
      <c r="I445" s="29">
        <f t="shared" si="58"/>
        <v>0</v>
      </c>
      <c r="J445" s="29">
        <f>SUM($H$18:$H445)</f>
        <v>224485.69359617241</v>
      </c>
    </row>
    <row r="446" spans="1:10" x14ac:dyDescent="0.25">
      <c r="A446" s="23">
        <f t="shared" si="59"/>
        <v>429</v>
      </c>
      <c r="B446" s="24">
        <f t="shared" si="55"/>
        <v>43647</v>
      </c>
      <c r="C446" s="29">
        <f t="shared" si="63"/>
        <v>0</v>
      </c>
      <c r="D446" s="29">
        <f t="shared" si="62"/>
        <v>833.39314887825674</v>
      </c>
      <c r="E446" s="30">
        <f t="shared" si="56"/>
        <v>0</v>
      </c>
      <c r="F446" s="29">
        <f t="shared" si="57"/>
        <v>0</v>
      </c>
      <c r="G446" s="29">
        <f t="shared" si="60"/>
        <v>0</v>
      </c>
      <c r="H446" s="29">
        <f t="shared" si="61"/>
        <v>0</v>
      </c>
      <c r="I446" s="29">
        <f t="shared" si="58"/>
        <v>0</v>
      </c>
      <c r="J446" s="29">
        <f>SUM($H$18:$H446)</f>
        <v>224485.69359617241</v>
      </c>
    </row>
    <row r="447" spans="1:10" x14ac:dyDescent="0.25">
      <c r="A447" s="23">
        <f t="shared" si="59"/>
        <v>430</v>
      </c>
      <c r="B447" s="24">
        <f t="shared" si="55"/>
        <v>43678</v>
      </c>
      <c r="C447" s="29">
        <f t="shared" si="63"/>
        <v>0</v>
      </c>
      <c r="D447" s="29">
        <f t="shared" si="62"/>
        <v>833.39314887825674</v>
      </c>
      <c r="E447" s="30">
        <f t="shared" si="56"/>
        <v>0</v>
      </c>
      <c r="F447" s="29">
        <f t="shared" si="57"/>
        <v>0</v>
      </c>
      <c r="G447" s="29">
        <f t="shared" si="60"/>
        <v>0</v>
      </c>
      <c r="H447" s="29">
        <f t="shared" si="61"/>
        <v>0</v>
      </c>
      <c r="I447" s="29">
        <f t="shared" si="58"/>
        <v>0</v>
      </c>
      <c r="J447" s="29">
        <f>SUM($H$18:$H447)</f>
        <v>224485.69359617241</v>
      </c>
    </row>
    <row r="448" spans="1:10" x14ac:dyDescent="0.25">
      <c r="A448" s="23">
        <f t="shared" si="59"/>
        <v>431</v>
      </c>
      <c r="B448" s="24">
        <f t="shared" si="55"/>
        <v>43709</v>
      </c>
      <c r="C448" s="29">
        <f t="shared" si="63"/>
        <v>0</v>
      </c>
      <c r="D448" s="29">
        <f t="shared" si="62"/>
        <v>833.39314887825674</v>
      </c>
      <c r="E448" s="30">
        <f t="shared" si="56"/>
        <v>0</v>
      </c>
      <c r="F448" s="29">
        <f t="shared" si="57"/>
        <v>0</v>
      </c>
      <c r="G448" s="29">
        <f t="shared" si="60"/>
        <v>0</v>
      </c>
      <c r="H448" s="29">
        <f t="shared" si="61"/>
        <v>0</v>
      </c>
      <c r="I448" s="29">
        <f t="shared" si="58"/>
        <v>0</v>
      </c>
      <c r="J448" s="29">
        <f>SUM($H$18:$H448)</f>
        <v>224485.69359617241</v>
      </c>
    </row>
    <row r="449" spans="1:10" x14ac:dyDescent="0.25">
      <c r="A449" s="23">
        <f t="shared" si="59"/>
        <v>432</v>
      </c>
      <c r="B449" s="24">
        <f t="shared" si="55"/>
        <v>43739</v>
      </c>
      <c r="C449" s="29">
        <f t="shared" si="63"/>
        <v>0</v>
      </c>
      <c r="D449" s="29">
        <f t="shared" si="62"/>
        <v>833.39314887825674</v>
      </c>
      <c r="E449" s="30">
        <f t="shared" si="56"/>
        <v>0</v>
      </c>
      <c r="F449" s="29">
        <f t="shared" si="57"/>
        <v>0</v>
      </c>
      <c r="G449" s="29">
        <f t="shared" si="60"/>
        <v>0</v>
      </c>
      <c r="H449" s="29">
        <f t="shared" si="61"/>
        <v>0</v>
      </c>
      <c r="I449" s="29">
        <f t="shared" si="58"/>
        <v>0</v>
      </c>
      <c r="J449" s="29">
        <f>SUM($H$18:$H449)</f>
        <v>224485.69359617241</v>
      </c>
    </row>
    <row r="450" spans="1:10" x14ac:dyDescent="0.25">
      <c r="A450" s="23">
        <f t="shared" si="59"/>
        <v>433</v>
      </c>
      <c r="B450" s="24">
        <f t="shared" si="55"/>
        <v>43770</v>
      </c>
      <c r="C450" s="29">
        <f t="shared" si="63"/>
        <v>0</v>
      </c>
      <c r="D450" s="29">
        <f t="shared" si="62"/>
        <v>833.39314887825674</v>
      </c>
      <c r="E450" s="30">
        <f t="shared" si="56"/>
        <v>0</v>
      </c>
      <c r="F450" s="29">
        <f t="shared" si="57"/>
        <v>0</v>
      </c>
      <c r="G450" s="29">
        <f t="shared" si="60"/>
        <v>0</v>
      </c>
      <c r="H450" s="29">
        <f t="shared" si="61"/>
        <v>0</v>
      </c>
      <c r="I450" s="29">
        <f t="shared" si="58"/>
        <v>0</v>
      </c>
      <c r="J450" s="29">
        <f>SUM($H$18:$H450)</f>
        <v>224485.69359617241</v>
      </c>
    </row>
    <row r="451" spans="1:10" x14ac:dyDescent="0.25">
      <c r="A451" s="23">
        <f t="shared" si="59"/>
        <v>434</v>
      </c>
      <c r="B451" s="24">
        <f t="shared" si="55"/>
        <v>43800</v>
      </c>
      <c r="C451" s="29">
        <f t="shared" si="63"/>
        <v>0</v>
      </c>
      <c r="D451" s="29">
        <f t="shared" si="62"/>
        <v>833.39314887825674</v>
      </c>
      <c r="E451" s="30">
        <f t="shared" si="56"/>
        <v>0</v>
      </c>
      <c r="F451" s="29">
        <f t="shared" si="57"/>
        <v>0</v>
      </c>
      <c r="G451" s="29">
        <f t="shared" si="60"/>
        <v>0</v>
      </c>
      <c r="H451" s="29">
        <f t="shared" si="61"/>
        <v>0</v>
      </c>
      <c r="I451" s="29">
        <f t="shared" si="58"/>
        <v>0</v>
      </c>
      <c r="J451" s="29">
        <f>SUM($H$18:$H451)</f>
        <v>224485.69359617241</v>
      </c>
    </row>
    <row r="452" spans="1:10" x14ac:dyDescent="0.25">
      <c r="A452" s="23">
        <f t="shared" si="59"/>
        <v>435</v>
      </c>
      <c r="B452" s="24">
        <f t="shared" si="55"/>
        <v>43831</v>
      </c>
      <c r="C452" s="29">
        <f t="shared" si="63"/>
        <v>0</v>
      </c>
      <c r="D452" s="29">
        <f t="shared" si="62"/>
        <v>833.39314887825674</v>
      </c>
      <c r="E452" s="30">
        <f t="shared" si="56"/>
        <v>0</v>
      </c>
      <c r="F452" s="29">
        <f t="shared" si="57"/>
        <v>0</v>
      </c>
      <c r="G452" s="29">
        <f t="shared" si="60"/>
        <v>0</v>
      </c>
      <c r="H452" s="29">
        <f t="shared" si="61"/>
        <v>0</v>
      </c>
      <c r="I452" s="29">
        <f t="shared" si="58"/>
        <v>0</v>
      </c>
      <c r="J452" s="29">
        <f>SUM($H$18:$H452)</f>
        <v>224485.69359617241</v>
      </c>
    </row>
    <row r="453" spans="1:10" x14ac:dyDescent="0.25">
      <c r="A453" s="23">
        <f t="shared" si="59"/>
        <v>436</v>
      </c>
      <c r="B453" s="24">
        <f t="shared" si="55"/>
        <v>43862</v>
      </c>
      <c r="C453" s="29">
        <f t="shared" si="63"/>
        <v>0</v>
      </c>
      <c r="D453" s="29">
        <f t="shared" si="62"/>
        <v>833.39314887825674</v>
      </c>
      <c r="E453" s="30">
        <f t="shared" si="56"/>
        <v>0</v>
      </c>
      <c r="F453" s="29">
        <f t="shared" si="57"/>
        <v>0</v>
      </c>
      <c r="G453" s="29">
        <f t="shared" si="60"/>
        <v>0</v>
      </c>
      <c r="H453" s="29">
        <f t="shared" si="61"/>
        <v>0</v>
      </c>
      <c r="I453" s="29">
        <f t="shared" si="58"/>
        <v>0</v>
      </c>
      <c r="J453" s="29">
        <f>SUM($H$18:$H453)</f>
        <v>224485.69359617241</v>
      </c>
    </row>
    <row r="454" spans="1:10" x14ac:dyDescent="0.25">
      <c r="A454" s="23">
        <f t="shared" si="59"/>
        <v>437</v>
      </c>
      <c r="B454" s="24">
        <f t="shared" si="55"/>
        <v>43891</v>
      </c>
      <c r="C454" s="29">
        <f t="shared" si="63"/>
        <v>0</v>
      </c>
      <c r="D454" s="29">
        <f t="shared" si="62"/>
        <v>833.39314887825674</v>
      </c>
      <c r="E454" s="30">
        <f t="shared" si="56"/>
        <v>0</v>
      </c>
      <c r="F454" s="29">
        <f t="shared" si="57"/>
        <v>0</v>
      </c>
      <c r="G454" s="29">
        <f t="shared" si="60"/>
        <v>0</v>
      </c>
      <c r="H454" s="29">
        <f t="shared" si="61"/>
        <v>0</v>
      </c>
      <c r="I454" s="29">
        <f t="shared" si="58"/>
        <v>0</v>
      </c>
      <c r="J454" s="29">
        <f>SUM($H$18:$H454)</f>
        <v>224485.69359617241</v>
      </c>
    </row>
    <row r="455" spans="1:10" x14ac:dyDescent="0.25">
      <c r="A455" s="23">
        <f t="shared" si="59"/>
        <v>438</v>
      </c>
      <c r="B455" s="24">
        <f t="shared" si="55"/>
        <v>43922</v>
      </c>
      <c r="C455" s="29">
        <f t="shared" si="63"/>
        <v>0</v>
      </c>
      <c r="D455" s="29">
        <f t="shared" si="62"/>
        <v>833.39314887825674</v>
      </c>
      <c r="E455" s="30">
        <f t="shared" si="56"/>
        <v>0</v>
      </c>
      <c r="F455" s="29">
        <f t="shared" si="57"/>
        <v>0</v>
      </c>
      <c r="G455" s="29">
        <f t="shared" si="60"/>
        <v>0</v>
      </c>
      <c r="H455" s="29">
        <f t="shared" si="61"/>
        <v>0</v>
      </c>
      <c r="I455" s="29">
        <f t="shared" si="58"/>
        <v>0</v>
      </c>
      <c r="J455" s="29">
        <f>SUM($H$18:$H455)</f>
        <v>224485.69359617241</v>
      </c>
    </row>
    <row r="456" spans="1:10" x14ac:dyDescent="0.25">
      <c r="A456" s="23">
        <f t="shared" si="59"/>
        <v>439</v>
      </c>
      <c r="B456" s="24">
        <f t="shared" si="55"/>
        <v>43952</v>
      </c>
      <c r="C456" s="29">
        <f t="shared" si="63"/>
        <v>0</v>
      </c>
      <c r="D456" s="29">
        <f t="shared" si="62"/>
        <v>833.39314887825674</v>
      </c>
      <c r="E456" s="30">
        <f t="shared" si="56"/>
        <v>0</v>
      </c>
      <c r="F456" s="29">
        <f t="shared" si="57"/>
        <v>0</v>
      </c>
      <c r="G456" s="29">
        <f t="shared" si="60"/>
        <v>0</v>
      </c>
      <c r="H456" s="29">
        <f t="shared" si="61"/>
        <v>0</v>
      </c>
      <c r="I456" s="29">
        <f t="shared" si="58"/>
        <v>0</v>
      </c>
      <c r="J456" s="29">
        <f>SUM($H$18:$H456)</f>
        <v>224485.69359617241</v>
      </c>
    </row>
    <row r="457" spans="1:10" x14ac:dyDescent="0.25">
      <c r="A457" s="23">
        <f t="shared" si="59"/>
        <v>440</v>
      </c>
      <c r="B457" s="24">
        <f t="shared" si="55"/>
        <v>43983</v>
      </c>
      <c r="C457" s="29">
        <f t="shared" si="63"/>
        <v>0</v>
      </c>
      <c r="D457" s="29">
        <f t="shared" si="62"/>
        <v>833.39314887825674</v>
      </c>
      <c r="E457" s="30">
        <f t="shared" si="56"/>
        <v>0</v>
      </c>
      <c r="F457" s="29">
        <f t="shared" si="57"/>
        <v>0</v>
      </c>
      <c r="G457" s="29">
        <f t="shared" si="60"/>
        <v>0</v>
      </c>
      <c r="H457" s="29">
        <f t="shared" si="61"/>
        <v>0</v>
      </c>
      <c r="I457" s="29">
        <f t="shared" si="58"/>
        <v>0</v>
      </c>
      <c r="J457" s="29">
        <f>SUM($H$18:$H457)</f>
        <v>224485.69359617241</v>
      </c>
    </row>
    <row r="458" spans="1:10" x14ac:dyDescent="0.25">
      <c r="A458" s="23">
        <f t="shared" si="59"/>
        <v>441</v>
      </c>
      <c r="B458" s="24">
        <f t="shared" si="55"/>
        <v>44013</v>
      </c>
      <c r="C458" s="29">
        <f t="shared" si="63"/>
        <v>0</v>
      </c>
      <c r="D458" s="29">
        <f t="shared" si="62"/>
        <v>833.39314887825674</v>
      </c>
      <c r="E458" s="30">
        <f t="shared" si="56"/>
        <v>0</v>
      </c>
      <c r="F458" s="29">
        <f t="shared" si="57"/>
        <v>0</v>
      </c>
      <c r="G458" s="29">
        <f t="shared" si="60"/>
        <v>0</v>
      </c>
      <c r="H458" s="29">
        <f t="shared" si="61"/>
        <v>0</v>
      </c>
      <c r="I458" s="29">
        <f t="shared" si="58"/>
        <v>0</v>
      </c>
      <c r="J458" s="29">
        <f>SUM($H$18:$H458)</f>
        <v>224485.69359617241</v>
      </c>
    </row>
    <row r="459" spans="1:10" x14ac:dyDescent="0.25">
      <c r="A459" s="23">
        <f t="shared" si="59"/>
        <v>442</v>
      </c>
      <c r="B459" s="24">
        <f t="shared" si="55"/>
        <v>44044</v>
      </c>
      <c r="C459" s="29">
        <f t="shared" si="63"/>
        <v>0</v>
      </c>
      <c r="D459" s="29">
        <f t="shared" si="62"/>
        <v>833.39314887825674</v>
      </c>
      <c r="E459" s="30">
        <f t="shared" si="56"/>
        <v>0</v>
      </c>
      <c r="F459" s="29">
        <f t="shared" si="57"/>
        <v>0</v>
      </c>
      <c r="G459" s="29">
        <f t="shared" si="60"/>
        <v>0</v>
      </c>
      <c r="H459" s="29">
        <f t="shared" si="61"/>
        <v>0</v>
      </c>
      <c r="I459" s="29">
        <f t="shared" si="58"/>
        <v>0</v>
      </c>
      <c r="J459" s="29">
        <f>SUM($H$18:$H459)</f>
        <v>224485.69359617241</v>
      </c>
    </row>
    <row r="460" spans="1:10" x14ac:dyDescent="0.25">
      <c r="A460" s="23">
        <f t="shared" si="59"/>
        <v>443</v>
      </c>
      <c r="B460" s="24">
        <f t="shared" si="55"/>
        <v>44075</v>
      </c>
      <c r="C460" s="29">
        <f t="shared" si="63"/>
        <v>0</v>
      </c>
      <c r="D460" s="29">
        <f t="shared" si="62"/>
        <v>833.39314887825674</v>
      </c>
      <c r="E460" s="30">
        <f t="shared" si="56"/>
        <v>0</v>
      </c>
      <c r="F460" s="29">
        <f t="shared" si="57"/>
        <v>0</v>
      </c>
      <c r="G460" s="29">
        <f t="shared" si="60"/>
        <v>0</v>
      </c>
      <c r="H460" s="29">
        <f t="shared" si="61"/>
        <v>0</v>
      </c>
      <c r="I460" s="29">
        <f t="shared" si="58"/>
        <v>0</v>
      </c>
      <c r="J460" s="29">
        <f>SUM($H$18:$H460)</f>
        <v>224485.69359617241</v>
      </c>
    </row>
    <row r="461" spans="1:10" x14ac:dyDescent="0.25">
      <c r="A461" s="23">
        <f t="shared" si="59"/>
        <v>444</v>
      </c>
      <c r="B461" s="24">
        <f t="shared" si="55"/>
        <v>44105</v>
      </c>
      <c r="C461" s="29">
        <f t="shared" si="63"/>
        <v>0</v>
      </c>
      <c r="D461" s="29">
        <f t="shared" si="62"/>
        <v>833.39314887825674</v>
      </c>
      <c r="E461" s="30">
        <f t="shared" si="56"/>
        <v>0</v>
      </c>
      <c r="F461" s="29">
        <f t="shared" si="57"/>
        <v>0</v>
      </c>
      <c r="G461" s="29">
        <f t="shared" si="60"/>
        <v>0</v>
      </c>
      <c r="H461" s="29">
        <f t="shared" si="61"/>
        <v>0</v>
      </c>
      <c r="I461" s="29">
        <f t="shared" si="58"/>
        <v>0</v>
      </c>
      <c r="J461" s="29">
        <f>SUM($H$18:$H461)</f>
        <v>224485.69359617241</v>
      </c>
    </row>
    <row r="462" spans="1:10" x14ac:dyDescent="0.25">
      <c r="A462" s="23">
        <f t="shared" si="59"/>
        <v>445</v>
      </c>
      <c r="B462" s="24">
        <f t="shared" si="55"/>
        <v>44136</v>
      </c>
      <c r="C462" s="29">
        <f t="shared" si="63"/>
        <v>0</v>
      </c>
      <c r="D462" s="29">
        <f t="shared" si="62"/>
        <v>833.39314887825674</v>
      </c>
      <c r="E462" s="30">
        <f t="shared" si="56"/>
        <v>0</v>
      </c>
      <c r="F462" s="29">
        <f t="shared" si="57"/>
        <v>0</v>
      </c>
      <c r="G462" s="29">
        <f t="shared" si="60"/>
        <v>0</v>
      </c>
      <c r="H462" s="29">
        <f t="shared" si="61"/>
        <v>0</v>
      </c>
      <c r="I462" s="29">
        <f t="shared" si="58"/>
        <v>0</v>
      </c>
      <c r="J462" s="29">
        <f>SUM($H$18:$H462)</f>
        <v>224485.69359617241</v>
      </c>
    </row>
    <row r="463" spans="1:10" x14ac:dyDescent="0.25">
      <c r="A463" s="23">
        <f t="shared" si="59"/>
        <v>446</v>
      </c>
      <c r="B463" s="24">
        <f t="shared" si="55"/>
        <v>44166</v>
      </c>
      <c r="C463" s="29">
        <f t="shared" si="63"/>
        <v>0</v>
      </c>
      <c r="D463" s="29">
        <f t="shared" si="62"/>
        <v>833.39314887825674</v>
      </c>
      <c r="E463" s="30">
        <f t="shared" si="56"/>
        <v>0</v>
      </c>
      <c r="F463" s="29">
        <f t="shared" si="57"/>
        <v>0</v>
      </c>
      <c r="G463" s="29">
        <f t="shared" si="60"/>
        <v>0</v>
      </c>
      <c r="H463" s="29">
        <f t="shared" si="61"/>
        <v>0</v>
      </c>
      <c r="I463" s="29">
        <f t="shared" si="58"/>
        <v>0</v>
      </c>
      <c r="J463" s="29">
        <f>SUM($H$18:$H463)</f>
        <v>224485.69359617241</v>
      </c>
    </row>
    <row r="464" spans="1:10" x14ac:dyDescent="0.25">
      <c r="A464" s="23">
        <f t="shared" si="59"/>
        <v>447</v>
      </c>
      <c r="B464" s="24">
        <f t="shared" si="55"/>
        <v>44197</v>
      </c>
      <c r="C464" s="29">
        <f t="shared" si="63"/>
        <v>0</v>
      </c>
      <c r="D464" s="29">
        <f t="shared" si="62"/>
        <v>833.39314887825674</v>
      </c>
      <c r="E464" s="30">
        <f t="shared" si="56"/>
        <v>0</v>
      </c>
      <c r="F464" s="29">
        <f t="shared" si="57"/>
        <v>0</v>
      </c>
      <c r="G464" s="29">
        <f t="shared" si="60"/>
        <v>0</v>
      </c>
      <c r="H464" s="29">
        <f t="shared" si="61"/>
        <v>0</v>
      </c>
      <c r="I464" s="29">
        <f t="shared" si="58"/>
        <v>0</v>
      </c>
      <c r="J464" s="29">
        <f>SUM($H$18:$H464)</f>
        <v>224485.69359617241</v>
      </c>
    </row>
    <row r="465" spans="1:10" x14ac:dyDescent="0.25">
      <c r="A465" s="23">
        <f t="shared" si="59"/>
        <v>448</v>
      </c>
      <c r="B465" s="24">
        <f t="shared" si="55"/>
        <v>44228</v>
      </c>
      <c r="C465" s="29">
        <f t="shared" si="63"/>
        <v>0</v>
      </c>
      <c r="D465" s="29">
        <f t="shared" si="62"/>
        <v>833.39314887825674</v>
      </c>
      <c r="E465" s="30">
        <f t="shared" si="56"/>
        <v>0</v>
      </c>
      <c r="F465" s="29">
        <f t="shared" si="57"/>
        <v>0</v>
      </c>
      <c r="G465" s="29">
        <f t="shared" si="60"/>
        <v>0</v>
      </c>
      <c r="H465" s="29">
        <f t="shared" si="61"/>
        <v>0</v>
      </c>
      <c r="I465" s="29">
        <f t="shared" si="58"/>
        <v>0</v>
      </c>
      <c r="J465" s="29">
        <f>SUM($H$18:$H465)</f>
        <v>224485.69359617241</v>
      </c>
    </row>
    <row r="466" spans="1:10" x14ac:dyDescent="0.25">
      <c r="A466" s="23">
        <f t="shared" si="59"/>
        <v>449</v>
      </c>
      <c r="B466" s="24">
        <f t="shared" ref="B466:B497" si="64">IF(Pay_Num&lt;&gt;"",DATE(YEAR(Loan_Start),MONTH(Loan_Start)+(Pay_Num)*12/Num_Pmt_Per_Year,DAY(Loan_Start)),"")</f>
        <v>44256</v>
      </c>
      <c r="C466" s="29">
        <f t="shared" si="63"/>
        <v>0</v>
      </c>
      <c r="D466" s="29">
        <f t="shared" si="62"/>
        <v>833.39314887825674</v>
      </c>
      <c r="E466" s="30">
        <f t="shared" ref="E466:E497" si="65">IF(AND(Pay_Num&lt;&gt;"",Sched_Pay+Scheduled_Extra_Payments&lt;Beg_Bal),Scheduled_Extra_Payments,IF(AND(Pay_Num&lt;&gt;"",Beg_Bal-Sched_Pay&gt;0),Beg_Bal-Sched_Pay,IF(Pay_Num&lt;&gt;"",0,"")))</f>
        <v>0</v>
      </c>
      <c r="F466" s="29">
        <f t="shared" ref="F466:F497" si="66">IF(AND(Pay_Num&lt;&gt;"",Sched_Pay+Extra_Pay&lt;Beg_Bal),Sched_Pay+Extra_Pay,IF(Pay_Num&lt;&gt;"",Beg_Bal,""))</f>
        <v>0</v>
      </c>
      <c r="G466" s="29">
        <f t="shared" si="60"/>
        <v>0</v>
      </c>
      <c r="H466" s="29">
        <f t="shared" si="61"/>
        <v>0</v>
      </c>
      <c r="I466" s="29">
        <f t="shared" ref="I466:I497" si="67">IF(AND(Pay_Num&lt;&gt;"",Sched_Pay+Extra_Pay&lt;Beg_Bal),Beg_Bal-Princ,IF(Pay_Num&lt;&gt;"",0,""))</f>
        <v>0</v>
      </c>
      <c r="J466" s="29">
        <f>SUM($H$18:$H466)</f>
        <v>224485.69359617241</v>
      </c>
    </row>
    <row r="467" spans="1:10" x14ac:dyDescent="0.25">
      <c r="A467" s="23">
        <f t="shared" ref="A467:A497" si="68">IF(Values_Entered,A466+1,"")</f>
        <v>450</v>
      </c>
      <c r="B467" s="24">
        <f t="shared" si="64"/>
        <v>44287</v>
      </c>
      <c r="C467" s="29">
        <f t="shared" si="63"/>
        <v>0</v>
      </c>
      <c r="D467" s="29">
        <f t="shared" si="62"/>
        <v>833.39314887825674</v>
      </c>
      <c r="E467" s="30">
        <f t="shared" si="65"/>
        <v>0</v>
      </c>
      <c r="F467" s="29">
        <f t="shared" si="66"/>
        <v>0</v>
      </c>
      <c r="G467" s="29">
        <f t="shared" ref="G467:G497" si="69">IF(Pay_Num&lt;&gt;"",Total_Pay-Int,"")</f>
        <v>0</v>
      </c>
      <c r="H467" s="29">
        <f t="shared" ref="H467:H497" si="70">IF(Pay_Num&lt;&gt;"",Beg_Bal*Interest_Rate/Num_Pmt_Per_Year,"")</f>
        <v>0</v>
      </c>
      <c r="I467" s="29">
        <f t="shared" si="67"/>
        <v>0</v>
      </c>
      <c r="J467" s="29">
        <f>SUM($H$18:$H467)</f>
        <v>224485.69359617241</v>
      </c>
    </row>
    <row r="468" spans="1:10" x14ac:dyDescent="0.25">
      <c r="A468" s="23">
        <f t="shared" si="68"/>
        <v>451</v>
      </c>
      <c r="B468" s="24">
        <f t="shared" si="64"/>
        <v>44317</v>
      </c>
      <c r="C468" s="29">
        <f t="shared" si="63"/>
        <v>0</v>
      </c>
      <c r="D468" s="29">
        <f t="shared" ref="D468:D497" si="71">IF(Pay_Num&lt;&gt;"",Scheduled_Monthly_Payment,"")</f>
        <v>833.39314887825674</v>
      </c>
      <c r="E468" s="30">
        <f t="shared" si="65"/>
        <v>0</v>
      </c>
      <c r="F468" s="29">
        <f t="shared" si="66"/>
        <v>0</v>
      </c>
      <c r="G468" s="29">
        <f t="shared" si="69"/>
        <v>0</v>
      </c>
      <c r="H468" s="29">
        <f t="shared" si="70"/>
        <v>0</v>
      </c>
      <c r="I468" s="29">
        <f t="shared" si="67"/>
        <v>0</v>
      </c>
      <c r="J468" s="29">
        <f>SUM($H$18:$H468)</f>
        <v>224485.69359617241</v>
      </c>
    </row>
    <row r="469" spans="1:10" x14ac:dyDescent="0.25">
      <c r="A469" s="23">
        <f t="shared" si="68"/>
        <v>452</v>
      </c>
      <c r="B469" s="24">
        <f t="shared" si="64"/>
        <v>44348</v>
      </c>
      <c r="C469" s="29">
        <f t="shared" si="63"/>
        <v>0</v>
      </c>
      <c r="D469" s="29">
        <f t="shared" si="71"/>
        <v>833.39314887825674</v>
      </c>
      <c r="E469" s="30">
        <f t="shared" si="65"/>
        <v>0</v>
      </c>
      <c r="F469" s="29">
        <f t="shared" si="66"/>
        <v>0</v>
      </c>
      <c r="G469" s="29">
        <f t="shared" si="69"/>
        <v>0</v>
      </c>
      <c r="H469" s="29">
        <f t="shared" si="70"/>
        <v>0</v>
      </c>
      <c r="I469" s="29">
        <f t="shared" si="67"/>
        <v>0</v>
      </c>
      <c r="J469" s="29">
        <f>SUM($H$18:$H469)</f>
        <v>224485.69359617241</v>
      </c>
    </row>
    <row r="470" spans="1:10" x14ac:dyDescent="0.25">
      <c r="A470" s="23">
        <f t="shared" si="68"/>
        <v>453</v>
      </c>
      <c r="B470" s="24">
        <f t="shared" si="64"/>
        <v>44378</v>
      </c>
      <c r="C470" s="29">
        <f t="shared" si="63"/>
        <v>0</v>
      </c>
      <c r="D470" s="29">
        <f t="shared" si="71"/>
        <v>833.39314887825674</v>
      </c>
      <c r="E470" s="30">
        <f t="shared" si="65"/>
        <v>0</v>
      </c>
      <c r="F470" s="29">
        <f t="shared" si="66"/>
        <v>0</v>
      </c>
      <c r="G470" s="29">
        <f t="shared" si="69"/>
        <v>0</v>
      </c>
      <c r="H470" s="29">
        <f t="shared" si="70"/>
        <v>0</v>
      </c>
      <c r="I470" s="29">
        <f t="shared" si="67"/>
        <v>0</v>
      </c>
      <c r="J470" s="29">
        <f>SUM($H$18:$H470)</f>
        <v>224485.69359617241</v>
      </c>
    </row>
    <row r="471" spans="1:10" x14ac:dyDescent="0.25">
      <c r="A471" s="23">
        <f t="shared" si="68"/>
        <v>454</v>
      </c>
      <c r="B471" s="24">
        <f t="shared" si="64"/>
        <v>44409</v>
      </c>
      <c r="C471" s="29">
        <f t="shared" si="63"/>
        <v>0</v>
      </c>
      <c r="D471" s="29">
        <f t="shared" si="71"/>
        <v>833.39314887825674</v>
      </c>
      <c r="E471" s="30">
        <f t="shared" si="65"/>
        <v>0</v>
      </c>
      <c r="F471" s="29">
        <f t="shared" si="66"/>
        <v>0</v>
      </c>
      <c r="G471" s="29">
        <f t="shared" si="69"/>
        <v>0</v>
      </c>
      <c r="H471" s="29">
        <f t="shared" si="70"/>
        <v>0</v>
      </c>
      <c r="I471" s="29">
        <f t="shared" si="67"/>
        <v>0</v>
      </c>
      <c r="J471" s="29">
        <f>SUM($H$18:$H471)</f>
        <v>224485.69359617241</v>
      </c>
    </row>
    <row r="472" spans="1:10" x14ac:dyDescent="0.25">
      <c r="A472" s="23">
        <f t="shared" si="68"/>
        <v>455</v>
      </c>
      <c r="B472" s="24">
        <f t="shared" si="64"/>
        <v>44440</v>
      </c>
      <c r="C472" s="29">
        <f t="shared" si="63"/>
        <v>0</v>
      </c>
      <c r="D472" s="29">
        <f t="shared" si="71"/>
        <v>833.39314887825674</v>
      </c>
      <c r="E472" s="30">
        <f t="shared" si="65"/>
        <v>0</v>
      </c>
      <c r="F472" s="29">
        <f t="shared" si="66"/>
        <v>0</v>
      </c>
      <c r="G472" s="29">
        <f t="shared" si="69"/>
        <v>0</v>
      </c>
      <c r="H472" s="29">
        <f t="shared" si="70"/>
        <v>0</v>
      </c>
      <c r="I472" s="29">
        <f t="shared" si="67"/>
        <v>0</v>
      </c>
      <c r="J472" s="29">
        <f>SUM($H$18:$H472)</f>
        <v>224485.69359617241</v>
      </c>
    </row>
    <row r="473" spans="1:10" x14ac:dyDescent="0.25">
      <c r="A473" s="23">
        <f t="shared" si="68"/>
        <v>456</v>
      </c>
      <c r="B473" s="24">
        <f t="shared" si="64"/>
        <v>44470</v>
      </c>
      <c r="C473" s="29">
        <f t="shared" si="63"/>
        <v>0</v>
      </c>
      <c r="D473" s="29">
        <f t="shared" si="71"/>
        <v>833.39314887825674</v>
      </c>
      <c r="E473" s="30">
        <f t="shared" si="65"/>
        <v>0</v>
      </c>
      <c r="F473" s="29">
        <f t="shared" si="66"/>
        <v>0</v>
      </c>
      <c r="G473" s="29">
        <f t="shared" si="69"/>
        <v>0</v>
      </c>
      <c r="H473" s="29">
        <f t="shared" si="70"/>
        <v>0</v>
      </c>
      <c r="I473" s="29">
        <f t="shared" si="67"/>
        <v>0</v>
      </c>
      <c r="J473" s="29">
        <f>SUM($H$18:$H473)</f>
        <v>224485.69359617241</v>
      </c>
    </row>
    <row r="474" spans="1:10" x14ac:dyDescent="0.25">
      <c r="A474" s="23">
        <f t="shared" si="68"/>
        <v>457</v>
      </c>
      <c r="B474" s="24">
        <f t="shared" si="64"/>
        <v>44501</v>
      </c>
      <c r="C474" s="29">
        <f t="shared" si="63"/>
        <v>0</v>
      </c>
      <c r="D474" s="29">
        <f t="shared" si="71"/>
        <v>833.39314887825674</v>
      </c>
      <c r="E474" s="30">
        <f t="shared" si="65"/>
        <v>0</v>
      </c>
      <c r="F474" s="29">
        <f t="shared" si="66"/>
        <v>0</v>
      </c>
      <c r="G474" s="29">
        <f t="shared" si="69"/>
        <v>0</v>
      </c>
      <c r="H474" s="29">
        <f t="shared" si="70"/>
        <v>0</v>
      </c>
      <c r="I474" s="29">
        <f t="shared" si="67"/>
        <v>0</v>
      </c>
      <c r="J474" s="29">
        <f>SUM($H$18:$H474)</f>
        <v>224485.69359617241</v>
      </c>
    </row>
    <row r="475" spans="1:10" x14ac:dyDescent="0.25">
      <c r="A475" s="23">
        <f t="shared" si="68"/>
        <v>458</v>
      </c>
      <c r="B475" s="24">
        <f t="shared" si="64"/>
        <v>44531</v>
      </c>
      <c r="C475" s="29">
        <f t="shared" si="63"/>
        <v>0</v>
      </c>
      <c r="D475" s="29">
        <f t="shared" si="71"/>
        <v>833.39314887825674</v>
      </c>
      <c r="E475" s="30">
        <f t="shared" si="65"/>
        <v>0</v>
      </c>
      <c r="F475" s="29">
        <f t="shared" si="66"/>
        <v>0</v>
      </c>
      <c r="G475" s="29">
        <f t="shared" si="69"/>
        <v>0</v>
      </c>
      <c r="H475" s="29">
        <f t="shared" si="70"/>
        <v>0</v>
      </c>
      <c r="I475" s="29">
        <f t="shared" si="67"/>
        <v>0</v>
      </c>
      <c r="J475" s="29">
        <f>SUM($H$18:$H475)</f>
        <v>224485.69359617241</v>
      </c>
    </row>
    <row r="476" spans="1:10" x14ac:dyDescent="0.25">
      <c r="A476" s="23">
        <f t="shared" si="68"/>
        <v>459</v>
      </c>
      <c r="B476" s="24">
        <f t="shared" si="64"/>
        <v>44562</v>
      </c>
      <c r="C476" s="29">
        <f t="shared" si="63"/>
        <v>0</v>
      </c>
      <c r="D476" s="29">
        <f t="shared" si="71"/>
        <v>833.39314887825674</v>
      </c>
      <c r="E476" s="30">
        <f t="shared" si="65"/>
        <v>0</v>
      </c>
      <c r="F476" s="29">
        <f t="shared" si="66"/>
        <v>0</v>
      </c>
      <c r="G476" s="29">
        <f t="shared" si="69"/>
        <v>0</v>
      </c>
      <c r="H476" s="29">
        <f t="shared" si="70"/>
        <v>0</v>
      </c>
      <c r="I476" s="29">
        <f t="shared" si="67"/>
        <v>0</v>
      </c>
      <c r="J476" s="29">
        <f>SUM($H$18:$H476)</f>
        <v>224485.69359617241</v>
      </c>
    </row>
    <row r="477" spans="1:10" x14ac:dyDescent="0.25">
      <c r="A477" s="23">
        <f t="shared" si="68"/>
        <v>460</v>
      </c>
      <c r="B477" s="24">
        <f t="shared" si="64"/>
        <v>44593</v>
      </c>
      <c r="C477" s="29">
        <f t="shared" si="63"/>
        <v>0</v>
      </c>
      <c r="D477" s="29">
        <f t="shared" si="71"/>
        <v>833.39314887825674</v>
      </c>
      <c r="E477" s="30">
        <f t="shared" si="65"/>
        <v>0</v>
      </c>
      <c r="F477" s="29">
        <f t="shared" si="66"/>
        <v>0</v>
      </c>
      <c r="G477" s="29">
        <f t="shared" si="69"/>
        <v>0</v>
      </c>
      <c r="H477" s="29">
        <f t="shared" si="70"/>
        <v>0</v>
      </c>
      <c r="I477" s="29">
        <f t="shared" si="67"/>
        <v>0</v>
      </c>
      <c r="J477" s="29">
        <f>SUM($H$18:$H477)</f>
        <v>224485.69359617241</v>
      </c>
    </row>
    <row r="478" spans="1:10" x14ac:dyDescent="0.25">
      <c r="A478" s="23">
        <f t="shared" si="68"/>
        <v>461</v>
      </c>
      <c r="B478" s="24">
        <f t="shared" si="64"/>
        <v>44621</v>
      </c>
      <c r="C478" s="29">
        <f t="shared" si="63"/>
        <v>0</v>
      </c>
      <c r="D478" s="29">
        <f t="shared" si="71"/>
        <v>833.39314887825674</v>
      </c>
      <c r="E478" s="30">
        <f t="shared" si="65"/>
        <v>0</v>
      </c>
      <c r="F478" s="29">
        <f t="shared" si="66"/>
        <v>0</v>
      </c>
      <c r="G478" s="29">
        <f t="shared" si="69"/>
        <v>0</v>
      </c>
      <c r="H478" s="29">
        <f t="shared" si="70"/>
        <v>0</v>
      </c>
      <c r="I478" s="29">
        <f t="shared" si="67"/>
        <v>0</v>
      </c>
      <c r="J478" s="29">
        <f>SUM($H$18:$H478)</f>
        <v>224485.69359617241</v>
      </c>
    </row>
    <row r="479" spans="1:10" x14ac:dyDescent="0.25">
      <c r="A479" s="23">
        <f t="shared" si="68"/>
        <v>462</v>
      </c>
      <c r="B479" s="24">
        <f t="shared" si="64"/>
        <v>44652</v>
      </c>
      <c r="C479" s="29">
        <f t="shared" si="63"/>
        <v>0</v>
      </c>
      <c r="D479" s="29">
        <f t="shared" si="71"/>
        <v>833.39314887825674</v>
      </c>
      <c r="E479" s="30">
        <f t="shared" si="65"/>
        <v>0</v>
      </c>
      <c r="F479" s="29">
        <f t="shared" si="66"/>
        <v>0</v>
      </c>
      <c r="G479" s="29">
        <f t="shared" si="69"/>
        <v>0</v>
      </c>
      <c r="H479" s="29">
        <f t="shared" si="70"/>
        <v>0</v>
      </c>
      <c r="I479" s="29">
        <f t="shared" si="67"/>
        <v>0</v>
      </c>
      <c r="J479" s="29">
        <f>SUM($H$18:$H479)</f>
        <v>224485.69359617241</v>
      </c>
    </row>
    <row r="480" spans="1:10" x14ac:dyDescent="0.25">
      <c r="A480" s="23">
        <f t="shared" si="68"/>
        <v>463</v>
      </c>
      <c r="B480" s="24">
        <f t="shared" si="64"/>
        <v>44682</v>
      </c>
      <c r="C480" s="29">
        <f t="shared" si="63"/>
        <v>0</v>
      </c>
      <c r="D480" s="29">
        <f t="shared" si="71"/>
        <v>833.39314887825674</v>
      </c>
      <c r="E480" s="30">
        <f t="shared" si="65"/>
        <v>0</v>
      </c>
      <c r="F480" s="29">
        <f t="shared" si="66"/>
        <v>0</v>
      </c>
      <c r="G480" s="29">
        <f t="shared" si="69"/>
        <v>0</v>
      </c>
      <c r="H480" s="29">
        <f t="shared" si="70"/>
        <v>0</v>
      </c>
      <c r="I480" s="29">
        <f t="shared" si="67"/>
        <v>0</v>
      </c>
      <c r="J480" s="29">
        <f>SUM($H$18:$H480)</f>
        <v>224485.69359617241</v>
      </c>
    </row>
    <row r="481" spans="1:10" x14ac:dyDescent="0.25">
      <c r="A481" s="23">
        <f t="shared" si="68"/>
        <v>464</v>
      </c>
      <c r="B481" s="24">
        <f t="shared" si="64"/>
        <v>44713</v>
      </c>
      <c r="C481" s="29">
        <f t="shared" si="63"/>
        <v>0</v>
      </c>
      <c r="D481" s="29">
        <f t="shared" si="71"/>
        <v>833.39314887825674</v>
      </c>
      <c r="E481" s="30">
        <f t="shared" si="65"/>
        <v>0</v>
      </c>
      <c r="F481" s="29">
        <f t="shared" si="66"/>
        <v>0</v>
      </c>
      <c r="G481" s="29">
        <f t="shared" si="69"/>
        <v>0</v>
      </c>
      <c r="H481" s="29">
        <f t="shared" si="70"/>
        <v>0</v>
      </c>
      <c r="I481" s="29">
        <f t="shared" si="67"/>
        <v>0</v>
      </c>
      <c r="J481" s="29">
        <f>SUM($H$18:$H481)</f>
        <v>224485.69359617241</v>
      </c>
    </row>
    <row r="482" spans="1:10" x14ac:dyDescent="0.25">
      <c r="A482" s="23">
        <f t="shared" si="68"/>
        <v>465</v>
      </c>
      <c r="B482" s="24">
        <f t="shared" si="64"/>
        <v>44743</v>
      </c>
      <c r="C482" s="29">
        <f t="shared" si="63"/>
        <v>0</v>
      </c>
      <c r="D482" s="29">
        <f t="shared" si="71"/>
        <v>833.39314887825674</v>
      </c>
      <c r="E482" s="30">
        <f t="shared" si="65"/>
        <v>0</v>
      </c>
      <c r="F482" s="29">
        <f t="shared" si="66"/>
        <v>0</v>
      </c>
      <c r="G482" s="29">
        <f t="shared" si="69"/>
        <v>0</v>
      </c>
      <c r="H482" s="29">
        <f t="shared" si="70"/>
        <v>0</v>
      </c>
      <c r="I482" s="29">
        <f t="shared" si="67"/>
        <v>0</v>
      </c>
      <c r="J482" s="29">
        <f>SUM($H$18:$H482)</f>
        <v>224485.69359617241</v>
      </c>
    </row>
    <row r="483" spans="1:10" x14ac:dyDescent="0.25">
      <c r="A483" s="23">
        <f t="shared" si="68"/>
        <v>466</v>
      </c>
      <c r="B483" s="24">
        <f t="shared" si="64"/>
        <v>44774</v>
      </c>
      <c r="C483" s="29">
        <f t="shared" si="63"/>
        <v>0</v>
      </c>
      <c r="D483" s="29">
        <f t="shared" si="71"/>
        <v>833.39314887825674</v>
      </c>
      <c r="E483" s="30">
        <f t="shared" si="65"/>
        <v>0</v>
      </c>
      <c r="F483" s="29">
        <f t="shared" si="66"/>
        <v>0</v>
      </c>
      <c r="G483" s="29">
        <f t="shared" si="69"/>
        <v>0</v>
      </c>
      <c r="H483" s="29">
        <f t="shared" si="70"/>
        <v>0</v>
      </c>
      <c r="I483" s="29">
        <f t="shared" si="67"/>
        <v>0</v>
      </c>
      <c r="J483" s="29">
        <f>SUM($H$18:$H483)</f>
        <v>224485.69359617241</v>
      </c>
    </row>
    <row r="484" spans="1:10" x14ac:dyDescent="0.25">
      <c r="A484" s="23">
        <f t="shared" si="68"/>
        <v>467</v>
      </c>
      <c r="B484" s="24">
        <f t="shared" si="64"/>
        <v>44805</v>
      </c>
      <c r="C484" s="29">
        <f t="shared" si="63"/>
        <v>0</v>
      </c>
      <c r="D484" s="29">
        <f t="shared" si="71"/>
        <v>833.39314887825674</v>
      </c>
      <c r="E484" s="30">
        <f t="shared" si="65"/>
        <v>0</v>
      </c>
      <c r="F484" s="29">
        <f t="shared" si="66"/>
        <v>0</v>
      </c>
      <c r="G484" s="29">
        <f t="shared" si="69"/>
        <v>0</v>
      </c>
      <c r="H484" s="29">
        <f t="shared" si="70"/>
        <v>0</v>
      </c>
      <c r="I484" s="29">
        <f t="shared" si="67"/>
        <v>0</v>
      </c>
      <c r="J484" s="29">
        <f>SUM($H$18:$H484)</f>
        <v>224485.69359617241</v>
      </c>
    </row>
    <row r="485" spans="1:10" x14ac:dyDescent="0.25">
      <c r="A485" s="23">
        <f t="shared" si="68"/>
        <v>468</v>
      </c>
      <c r="B485" s="24">
        <f t="shared" si="64"/>
        <v>44835</v>
      </c>
      <c r="C485" s="29">
        <f t="shared" si="63"/>
        <v>0</v>
      </c>
      <c r="D485" s="29">
        <f t="shared" si="71"/>
        <v>833.39314887825674</v>
      </c>
      <c r="E485" s="30">
        <f t="shared" si="65"/>
        <v>0</v>
      </c>
      <c r="F485" s="29">
        <f t="shared" si="66"/>
        <v>0</v>
      </c>
      <c r="G485" s="29">
        <f t="shared" si="69"/>
        <v>0</v>
      </c>
      <c r="H485" s="29">
        <f t="shared" si="70"/>
        <v>0</v>
      </c>
      <c r="I485" s="29">
        <f t="shared" si="67"/>
        <v>0</v>
      </c>
      <c r="J485" s="29">
        <f>SUM($H$18:$H485)</f>
        <v>224485.69359617241</v>
      </c>
    </row>
    <row r="486" spans="1:10" x14ac:dyDescent="0.25">
      <c r="A486" s="23">
        <f t="shared" si="68"/>
        <v>469</v>
      </c>
      <c r="B486" s="24">
        <f t="shared" si="64"/>
        <v>44866</v>
      </c>
      <c r="C486" s="29">
        <f t="shared" si="63"/>
        <v>0</v>
      </c>
      <c r="D486" s="29">
        <f t="shared" si="71"/>
        <v>833.39314887825674</v>
      </c>
      <c r="E486" s="30">
        <f t="shared" si="65"/>
        <v>0</v>
      </c>
      <c r="F486" s="29">
        <f t="shared" si="66"/>
        <v>0</v>
      </c>
      <c r="G486" s="29">
        <f t="shared" si="69"/>
        <v>0</v>
      </c>
      <c r="H486" s="29">
        <f t="shared" si="70"/>
        <v>0</v>
      </c>
      <c r="I486" s="29">
        <f t="shared" si="67"/>
        <v>0</v>
      </c>
      <c r="J486" s="29">
        <f>SUM($H$18:$H486)</f>
        <v>224485.69359617241</v>
      </c>
    </row>
    <row r="487" spans="1:10" x14ac:dyDescent="0.25">
      <c r="A487" s="23">
        <f t="shared" si="68"/>
        <v>470</v>
      </c>
      <c r="B487" s="24">
        <f t="shared" si="64"/>
        <v>44896</v>
      </c>
      <c r="C487" s="29">
        <f t="shared" si="63"/>
        <v>0</v>
      </c>
      <c r="D487" s="29">
        <f t="shared" si="71"/>
        <v>833.39314887825674</v>
      </c>
      <c r="E487" s="30">
        <f t="shared" si="65"/>
        <v>0</v>
      </c>
      <c r="F487" s="29">
        <f t="shared" si="66"/>
        <v>0</v>
      </c>
      <c r="G487" s="29">
        <f t="shared" si="69"/>
        <v>0</v>
      </c>
      <c r="H487" s="29">
        <f t="shared" si="70"/>
        <v>0</v>
      </c>
      <c r="I487" s="29">
        <f t="shared" si="67"/>
        <v>0</v>
      </c>
      <c r="J487" s="29">
        <f>SUM($H$18:$H487)</f>
        <v>224485.69359617241</v>
      </c>
    </row>
    <row r="488" spans="1:10" x14ac:dyDescent="0.25">
      <c r="A488" s="23">
        <f t="shared" si="68"/>
        <v>471</v>
      </c>
      <c r="B488" s="24">
        <f t="shared" si="64"/>
        <v>44927</v>
      </c>
      <c r="C488" s="29">
        <f t="shared" si="63"/>
        <v>0</v>
      </c>
      <c r="D488" s="29">
        <f t="shared" si="71"/>
        <v>833.39314887825674</v>
      </c>
      <c r="E488" s="30">
        <f t="shared" si="65"/>
        <v>0</v>
      </c>
      <c r="F488" s="29">
        <f t="shared" si="66"/>
        <v>0</v>
      </c>
      <c r="G488" s="29">
        <f t="shared" si="69"/>
        <v>0</v>
      </c>
      <c r="H488" s="29">
        <f t="shared" si="70"/>
        <v>0</v>
      </c>
      <c r="I488" s="29">
        <f t="shared" si="67"/>
        <v>0</v>
      </c>
      <c r="J488" s="29">
        <f>SUM($H$18:$H488)</f>
        <v>224485.69359617241</v>
      </c>
    </row>
    <row r="489" spans="1:10" x14ac:dyDescent="0.25">
      <c r="A489" s="23">
        <f t="shared" si="68"/>
        <v>472</v>
      </c>
      <c r="B489" s="24">
        <f t="shared" si="64"/>
        <v>44958</v>
      </c>
      <c r="C489" s="29">
        <f t="shared" si="63"/>
        <v>0</v>
      </c>
      <c r="D489" s="29">
        <f t="shared" si="71"/>
        <v>833.39314887825674</v>
      </c>
      <c r="E489" s="30">
        <f t="shared" si="65"/>
        <v>0</v>
      </c>
      <c r="F489" s="29">
        <f t="shared" si="66"/>
        <v>0</v>
      </c>
      <c r="G489" s="29">
        <f t="shared" si="69"/>
        <v>0</v>
      </c>
      <c r="H489" s="29">
        <f t="shared" si="70"/>
        <v>0</v>
      </c>
      <c r="I489" s="29">
        <f t="shared" si="67"/>
        <v>0</v>
      </c>
      <c r="J489" s="29">
        <f>SUM($H$18:$H489)</f>
        <v>224485.69359617241</v>
      </c>
    </row>
    <row r="490" spans="1:10" x14ac:dyDescent="0.25">
      <c r="A490" s="23">
        <f t="shared" si="68"/>
        <v>473</v>
      </c>
      <c r="B490" s="24">
        <f t="shared" si="64"/>
        <v>44986</v>
      </c>
      <c r="C490" s="29">
        <f t="shared" si="63"/>
        <v>0</v>
      </c>
      <c r="D490" s="29">
        <f t="shared" si="71"/>
        <v>833.39314887825674</v>
      </c>
      <c r="E490" s="30">
        <f t="shared" si="65"/>
        <v>0</v>
      </c>
      <c r="F490" s="29">
        <f t="shared" si="66"/>
        <v>0</v>
      </c>
      <c r="G490" s="29">
        <f t="shared" si="69"/>
        <v>0</v>
      </c>
      <c r="H490" s="29">
        <f t="shared" si="70"/>
        <v>0</v>
      </c>
      <c r="I490" s="29">
        <f t="shared" si="67"/>
        <v>0</v>
      </c>
      <c r="J490" s="29">
        <f>SUM($H$18:$H490)</f>
        <v>224485.69359617241</v>
      </c>
    </row>
    <row r="491" spans="1:10" x14ac:dyDescent="0.25">
      <c r="A491" s="23">
        <f t="shared" si="68"/>
        <v>474</v>
      </c>
      <c r="B491" s="24">
        <f t="shared" si="64"/>
        <v>45017</v>
      </c>
      <c r="C491" s="29">
        <f t="shared" si="63"/>
        <v>0</v>
      </c>
      <c r="D491" s="29">
        <f t="shared" si="71"/>
        <v>833.39314887825674</v>
      </c>
      <c r="E491" s="30">
        <f t="shared" si="65"/>
        <v>0</v>
      </c>
      <c r="F491" s="29">
        <f t="shared" si="66"/>
        <v>0</v>
      </c>
      <c r="G491" s="29">
        <f t="shared" si="69"/>
        <v>0</v>
      </c>
      <c r="H491" s="29">
        <f t="shared" si="70"/>
        <v>0</v>
      </c>
      <c r="I491" s="29">
        <f t="shared" si="67"/>
        <v>0</v>
      </c>
      <c r="J491" s="29">
        <f>SUM($H$18:$H491)</f>
        <v>224485.69359617241</v>
      </c>
    </row>
    <row r="492" spans="1:10" x14ac:dyDescent="0.25">
      <c r="A492" s="23">
        <f t="shared" si="68"/>
        <v>475</v>
      </c>
      <c r="B492" s="24">
        <f t="shared" si="64"/>
        <v>45047</v>
      </c>
      <c r="C492" s="29">
        <f t="shared" si="63"/>
        <v>0</v>
      </c>
      <c r="D492" s="29">
        <f t="shared" si="71"/>
        <v>833.39314887825674</v>
      </c>
      <c r="E492" s="30">
        <f t="shared" si="65"/>
        <v>0</v>
      </c>
      <c r="F492" s="29">
        <f t="shared" si="66"/>
        <v>0</v>
      </c>
      <c r="G492" s="29">
        <f t="shared" si="69"/>
        <v>0</v>
      </c>
      <c r="H492" s="29">
        <f t="shared" si="70"/>
        <v>0</v>
      </c>
      <c r="I492" s="29">
        <f t="shared" si="67"/>
        <v>0</v>
      </c>
      <c r="J492" s="29">
        <f>SUM($H$18:$H492)</f>
        <v>224485.69359617241</v>
      </c>
    </row>
    <row r="493" spans="1:10" x14ac:dyDescent="0.25">
      <c r="A493" s="23">
        <f t="shared" si="68"/>
        <v>476</v>
      </c>
      <c r="B493" s="24">
        <f t="shared" si="64"/>
        <v>45078</v>
      </c>
      <c r="C493" s="29">
        <f t="shared" si="63"/>
        <v>0</v>
      </c>
      <c r="D493" s="29">
        <f t="shared" si="71"/>
        <v>833.39314887825674</v>
      </c>
      <c r="E493" s="30">
        <f t="shared" si="65"/>
        <v>0</v>
      </c>
      <c r="F493" s="29">
        <f t="shared" si="66"/>
        <v>0</v>
      </c>
      <c r="G493" s="29">
        <f t="shared" si="69"/>
        <v>0</v>
      </c>
      <c r="H493" s="29">
        <f t="shared" si="70"/>
        <v>0</v>
      </c>
      <c r="I493" s="29">
        <f t="shared" si="67"/>
        <v>0</v>
      </c>
      <c r="J493" s="29">
        <f>SUM($H$18:$H493)</f>
        <v>224485.69359617241</v>
      </c>
    </row>
    <row r="494" spans="1:10" x14ac:dyDescent="0.25">
      <c r="A494" s="23">
        <f t="shared" si="68"/>
        <v>477</v>
      </c>
      <c r="B494" s="24">
        <f t="shared" si="64"/>
        <v>45108</v>
      </c>
      <c r="C494" s="29">
        <f t="shared" si="63"/>
        <v>0</v>
      </c>
      <c r="D494" s="29">
        <f t="shared" si="71"/>
        <v>833.39314887825674</v>
      </c>
      <c r="E494" s="30">
        <f t="shared" si="65"/>
        <v>0</v>
      </c>
      <c r="F494" s="29">
        <f t="shared" si="66"/>
        <v>0</v>
      </c>
      <c r="G494" s="29">
        <f t="shared" si="69"/>
        <v>0</v>
      </c>
      <c r="H494" s="29">
        <f t="shared" si="70"/>
        <v>0</v>
      </c>
      <c r="I494" s="29">
        <f t="shared" si="67"/>
        <v>0</v>
      </c>
      <c r="J494" s="29">
        <f>SUM($H$18:$H494)</f>
        <v>224485.69359617241</v>
      </c>
    </row>
    <row r="495" spans="1:10" x14ac:dyDescent="0.25">
      <c r="A495" s="23">
        <f t="shared" si="68"/>
        <v>478</v>
      </c>
      <c r="B495" s="24">
        <f t="shared" si="64"/>
        <v>45139</v>
      </c>
      <c r="C495" s="29">
        <f t="shared" si="63"/>
        <v>0</v>
      </c>
      <c r="D495" s="29">
        <f t="shared" si="71"/>
        <v>833.39314887825674</v>
      </c>
      <c r="E495" s="30">
        <f t="shared" si="65"/>
        <v>0</v>
      </c>
      <c r="F495" s="29">
        <f t="shared" si="66"/>
        <v>0</v>
      </c>
      <c r="G495" s="29">
        <f t="shared" si="69"/>
        <v>0</v>
      </c>
      <c r="H495" s="29">
        <f t="shared" si="70"/>
        <v>0</v>
      </c>
      <c r="I495" s="29">
        <f t="shared" si="67"/>
        <v>0</v>
      </c>
      <c r="J495" s="29">
        <f>SUM($H$18:$H495)</f>
        <v>224485.69359617241</v>
      </c>
    </row>
    <row r="496" spans="1:10" x14ac:dyDescent="0.25">
      <c r="A496" s="23">
        <f t="shared" si="68"/>
        <v>479</v>
      </c>
      <c r="B496" s="24">
        <f t="shared" si="64"/>
        <v>45170</v>
      </c>
      <c r="C496" s="29">
        <f t="shared" si="63"/>
        <v>0</v>
      </c>
      <c r="D496" s="29">
        <f t="shared" si="71"/>
        <v>833.39314887825674</v>
      </c>
      <c r="E496" s="30">
        <f t="shared" si="65"/>
        <v>0</v>
      </c>
      <c r="F496" s="29">
        <f t="shared" si="66"/>
        <v>0</v>
      </c>
      <c r="G496" s="29">
        <f t="shared" si="69"/>
        <v>0</v>
      </c>
      <c r="H496" s="29">
        <f t="shared" si="70"/>
        <v>0</v>
      </c>
      <c r="I496" s="29">
        <f t="shared" si="67"/>
        <v>0</v>
      </c>
      <c r="J496" s="29">
        <f>SUM($H$18:$H496)</f>
        <v>224485.69359617241</v>
      </c>
    </row>
    <row r="497" spans="1:10" x14ac:dyDescent="0.25">
      <c r="A497" s="23">
        <f t="shared" si="68"/>
        <v>480</v>
      </c>
      <c r="B497" s="24">
        <f t="shared" si="64"/>
        <v>45200</v>
      </c>
      <c r="C497" s="29">
        <f t="shared" si="63"/>
        <v>0</v>
      </c>
      <c r="D497" s="29">
        <f t="shared" si="71"/>
        <v>833.39314887825674</v>
      </c>
      <c r="E497" s="30">
        <f t="shared" si="65"/>
        <v>0</v>
      </c>
      <c r="F497" s="29">
        <f t="shared" si="66"/>
        <v>0</v>
      </c>
      <c r="G497" s="29">
        <f t="shared" si="69"/>
        <v>0</v>
      </c>
      <c r="H497" s="29">
        <f t="shared" si="70"/>
        <v>0</v>
      </c>
      <c r="I497" s="29">
        <f t="shared" si="67"/>
        <v>0</v>
      </c>
      <c r="J497" s="29">
        <f>SUM($H$18:$H497)</f>
        <v>224485.69359617241</v>
      </c>
    </row>
  </sheetData>
  <sheetProtection sheet="1" objects="1" scenarios="1" selectLockedCells="1"/>
  <mergeCells count="3">
    <mergeCell ref="B4:D4"/>
    <mergeCell ref="H4:J4"/>
    <mergeCell ref="C12:D12"/>
  </mergeCells>
  <dataValidations count="3">
    <dataValidation allowBlank="1" showInputMessage="1" showErrorMessage="1" promptTitle="Extra Payments" prompt="Enter an amount here if you want to make additional principal payments every pay period._x000a__x000a_For occasional extra payments, enter the extra principal amounts directly in the 'Extra Payment' column below." sqref="D10"/>
    <dataValidation type="date" operator="greaterThanOrEqual" allowBlank="1" showInputMessage="1" showErrorMessage="1" errorTitle="Date" error="Please enter a valid date greater than or equal to January 1, 1900." sqref="D9">
      <formula1>1</formula1>
    </dataValidation>
    <dataValidation type="whole" allowBlank="1" showInputMessage="1" showErrorMessage="1" errorTitle="Years" error="Please enter a whole number of years from 1 to 40." sqref="D7">
      <formula1>1</formula1>
      <formula2>40</formula2>
    </dataValidation>
  </dataValidations>
  <pageMargins left="0.5" right="0.5" top="0.5" bottom="0.5" header="0.5" footer="0.5"/>
  <pageSetup scale="8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1:B46"/>
  <sheetViews>
    <sheetView workbookViewId="0">
      <selection activeCell="B46" sqref="B46"/>
    </sheetView>
  </sheetViews>
  <sheetFormatPr defaultRowHeight="13.5" x14ac:dyDescent="0.25"/>
  <sheetData>
    <row r="21" spans="2:2" ht="15" x14ac:dyDescent="0.3">
      <c r="B21" s="51" t="s">
        <v>58</v>
      </c>
    </row>
    <row r="46" spans="2:2" x14ac:dyDescent="0.25">
      <c r="B46" s="69" t="s">
        <v>77</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7"/>
  <sheetViews>
    <sheetView showGridLines="0" workbookViewId="0">
      <pane ySplit="17" topLeftCell="A62" activePane="bottomLeft" state="frozenSplit"/>
      <selection pane="bottomLeft" activeCell="C12" sqref="C12:D12"/>
    </sheetView>
  </sheetViews>
  <sheetFormatPr defaultRowHeight="13.5" x14ac:dyDescent="0.25"/>
  <cols>
    <col min="1" max="1" width="6.28515625" style="25" customWidth="1"/>
    <col min="2" max="2" width="15.7109375" style="26" customWidth="1"/>
    <col min="3" max="3" width="21.7109375" style="26" customWidth="1"/>
    <col min="4" max="8" width="14.7109375" style="26" customWidth="1"/>
    <col min="9" max="10" width="21.7109375" style="26" customWidth="1"/>
    <col min="11" max="16384" width="9.140625" style="3"/>
  </cols>
  <sheetData>
    <row r="1" spans="1:10" ht="24" customHeight="1" x14ac:dyDescent="0.3">
      <c r="A1" s="27" t="s">
        <v>9</v>
      </c>
      <c r="B1" s="1"/>
      <c r="C1" s="1"/>
      <c r="D1" s="1"/>
      <c r="E1" s="2"/>
      <c r="F1" s="2"/>
      <c r="G1" s="2"/>
      <c r="H1" s="2"/>
      <c r="I1" s="2"/>
      <c r="J1" s="2"/>
    </row>
    <row r="2" spans="1:10" ht="3" customHeight="1" x14ac:dyDescent="0.25">
      <c r="A2" s="4"/>
      <c r="B2" s="5"/>
      <c r="C2" s="5"/>
      <c r="D2" s="5"/>
      <c r="E2" s="5"/>
      <c r="F2" s="5"/>
      <c r="G2" s="5"/>
      <c r="H2" s="5"/>
      <c r="I2" s="5"/>
      <c r="J2" s="5"/>
    </row>
    <row r="3" spans="1:10" ht="20.25" customHeight="1" x14ac:dyDescent="0.25">
      <c r="A3" s="2"/>
      <c r="B3" s="6"/>
      <c r="C3" s="6"/>
      <c r="D3" s="6"/>
      <c r="E3" s="6"/>
      <c r="F3" s="6"/>
      <c r="G3" s="6"/>
      <c r="H3" s="6"/>
      <c r="I3" s="6"/>
      <c r="J3" s="6"/>
    </row>
    <row r="4" spans="1:10" ht="14.25" customHeight="1" x14ac:dyDescent="0.3">
      <c r="A4" s="2"/>
      <c r="B4" s="72" t="s">
        <v>10</v>
      </c>
      <c r="C4" s="73"/>
      <c r="D4" s="74"/>
      <c r="E4" s="2"/>
      <c r="F4" s="3"/>
      <c r="G4" s="3"/>
      <c r="H4" s="72" t="s">
        <v>17</v>
      </c>
      <c r="I4" s="73"/>
      <c r="J4" s="74"/>
    </row>
    <row r="5" spans="1:10" ht="16.5" x14ac:dyDescent="0.3">
      <c r="A5" s="2"/>
      <c r="B5" s="7"/>
      <c r="C5" s="8" t="s">
        <v>11</v>
      </c>
      <c r="D5" s="37">
        <v>69980.289999999994</v>
      </c>
      <c r="E5" s="2"/>
      <c r="F5" s="3"/>
      <c r="G5" s="3"/>
      <c r="H5" s="7"/>
      <c r="I5" s="8" t="s">
        <v>18</v>
      </c>
      <c r="J5" s="35">
        <f>IF(Values_Entered,-PMT(Interest_Rate/Num_Pmt_Per_Year,Loan_Years*Num_Pmt_Per_Year,Loan_Amount),"")</f>
        <v>523.28073637119996</v>
      </c>
    </row>
    <row r="6" spans="1:10" ht="15" x14ac:dyDescent="0.3">
      <c r="A6" s="2"/>
      <c r="B6" s="7"/>
      <c r="C6" s="8" t="s">
        <v>12</v>
      </c>
      <c r="D6" s="32">
        <v>8.2000000000000003E-2</v>
      </c>
      <c r="E6" s="2"/>
      <c r="F6" s="3"/>
      <c r="G6" s="3"/>
      <c r="H6" s="7"/>
      <c r="I6" s="8" t="s">
        <v>19</v>
      </c>
      <c r="J6" s="36">
        <f>IF(Values_Entered,Loan_Years*Num_Pmt_Per_Year,"")</f>
        <v>360</v>
      </c>
    </row>
    <row r="7" spans="1:10" ht="15" x14ac:dyDescent="0.3">
      <c r="A7" s="2"/>
      <c r="B7" s="7"/>
      <c r="C7" s="8" t="s">
        <v>13</v>
      </c>
      <c r="D7" s="33">
        <v>30</v>
      </c>
      <c r="E7" s="2"/>
      <c r="F7" s="3"/>
      <c r="G7" s="3"/>
      <c r="H7" s="7"/>
      <c r="I7" s="8" t="s">
        <v>20</v>
      </c>
      <c r="J7" s="36">
        <f>IF(Values_Entered,Number_of_Payments,"")</f>
        <v>360</v>
      </c>
    </row>
    <row r="8" spans="1:10" ht="15" x14ac:dyDescent="0.3">
      <c r="A8" s="2"/>
      <c r="B8" s="7"/>
      <c r="C8" s="8" t="s">
        <v>14</v>
      </c>
      <c r="D8" s="33">
        <v>12</v>
      </c>
      <c r="E8" s="2"/>
      <c r="F8" s="3"/>
      <c r="G8" s="3"/>
      <c r="H8" s="7"/>
      <c r="I8" s="8" t="s">
        <v>21</v>
      </c>
      <c r="J8" s="35">
        <f>IF(Values_Entered,SUMIF(Beg_Bal,"&gt;0",Extra_Pay),"")</f>
        <v>0</v>
      </c>
    </row>
    <row r="9" spans="1:10" ht="15" x14ac:dyDescent="0.3">
      <c r="A9" s="2"/>
      <c r="B9" s="7"/>
      <c r="C9" s="8" t="s">
        <v>15</v>
      </c>
      <c r="D9" s="34">
        <v>37438</v>
      </c>
      <c r="E9" s="2"/>
      <c r="F9" s="3"/>
      <c r="G9" s="3"/>
      <c r="H9" s="10"/>
      <c r="I9" s="11" t="s">
        <v>22</v>
      </c>
      <c r="J9" s="35">
        <f>IF(Values_Entered,SUMIF(Beg_Bal,"&gt;0",Int),"")</f>
        <v>118400.77509363239</v>
      </c>
    </row>
    <row r="10" spans="1:10" x14ac:dyDescent="0.25">
      <c r="A10" s="2"/>
      <c r="B10" s="10"/>
      <c r="C10" s="11" t="s">
        <v>16</v>
      </c>
      <c r="D10" s="31"/>
      <c r="E10" s="2"/>
      <c r="F10" s="6"/>
      <c r="G10" s="6"/>
      <c r="H10" s="6"/>
      <c r="I10" s="6"/>
      <c r="J10" s="9"/>
    </row>
    <row r="11" spans="1:10" x14ac:dyDescent="0.25">
      <c r="A11" s="2"/>
      <c r="B11" s="6"/>
      <c r="C11" s="6"/>
      <c r="D11" s="6"/>
      <c r="E11" s="6"/>
      <c r="F11" s="6"/>
      <c r="G11" s="6"/>
      <c r="H11" s="6"/>
      <c r="I11" s="6"/>
      <c r="J11" s="6"/>
    </row>
    <row r="12" spans="1:10" ht="15" x14ac:dyDescent="0.3">
      <c r="A12" s="2"/>
      <c r="B12" s="12" t="s">
        <v>23</v>
      </c>
      <c r="C12" s="75" t="s">
        <v>26</v>
      </c>
      <c r="D12" s="76"/>
      <c r="E12" s="13"/>
      <c r="F12" s="6"/>
      <c r="G12" s="6"/>
      <c r="H12" s="6"/>
      <c r="I12" s="6"/>
      <c r="J12" s="6"/>
    </row>
    <row r="13" spans="1:10" ht="15" x14ac:dyDescent="0.3">
      <c r="A13" s="2"/>
      <c r="B13" s="12"/>
      <c r="C13" s="28"/>
      <c r="D13" s="28"/>
      <c r="E13" s="6"/>
      <c r="F13" s="6"/>
      <c r="G13" s="6"/>
      <c r="H13" s="6"/>
      <c r="I13" s="6"/>
      <c r="J13" s="6"/>
    </row>
    <row r="14" spans="1:10" ht="6" customHeight="1" x14ac:dyDescent="0.25">
      <c r="A14" s="4"/>
      <c r="B14" s="5"/>
      <c r="C14" s="5"/>
      <c r="D14" s="5"/>
      <c r="E14" s="5"/>
      <c r="F14" s="5"/>
      <c r="G14" s="5"/>
      <c r="H14" s="5"/>
      <c r="I14" s="5"/>
      <c r="J14" s="5"/>
    </row>
    <row r="15" spans="1:10" ht="3.75" customHeight="1" x14ac:dyDescent="0.3">
      <c r="A15" s="14"/>
      <c r="B15" s="15"/>
      <c r="C15" s="15"/>
      <c r="D15" s="15"/>
      <c r="E15" s="15"/>
      <c r="F15" s="15"/>
      <c r="G15" s="15"/>
      <c r="H15" s="15"/>
      <c r="I15" s="15"/>
      <c r="J15" s="15"/>
    </row>
    <row r="16" spans="1:10" s="19" customFormat="1" ht="30" x14ac:dyDescent="0.25">
      <c r="A16" s="16" t="s">
        <v>24</v>
      </c>
      <c r="B16" s="17" t="s">
        <v>0</v>
      </c>
      <c r="C16" s="17" t="s">
        <v>1</v>
      </c>
      <c r="D16" s="17" t="s">
        <v>7</v>
      </c>
      <c r="E16" s="17" t="s">
        <v>6</v>
      </c>
      <c r="F16" s="17" t="s">
        <v>5</v>
      </c>
      <c r="G16" s="17" t="s">
        <v>2</v>
      </c>
      <c r="H16" s="17" t="s">
        <v>3</v>
      </c>
      <c r="I16" s="17" t="s">
        <v>4</v>
      </c>
      <c r="J16" s="18" t="s">
        <v>8</v>
      </c>
    </row>
    <row r="17" spans="1:10" s="19" customFormat="1" ht="6" customHeight="1" x14ac:dyDescent="0.3">
      <c r="A17" s="20"/>
      <c r="B17" s="21"/>
      <c r="C17" s="21"/>
      <c r="D17" s="21"/>
      <c r="E17" s="21"/>
      <c r="F17" s="21"/>
      <c r="G17" s="21"/>
      <c r="H17" s="21"/>
      <c r="I17" s="21"/>
      <c r="J17" s="22"/>
    </row>
    <row r="18" spans="1:10" s="19" customFormat="1" x14ac:dyDescent="0.25">
      <c r="A18" s="23">
        <f>IF(Values_Entered,1,"")</f>
        <v>1</v>
      </c>
      <c r="B18" s="24">
        <f t="shared" ref="B18:B81" si="0">IF(Pay_Num&lt;&gt;"",DATE(YEAR(Loan_Start),MONTH(Loan_Start)+(Pay_Num)*12/Num_Pmt_Per_Year,DAY(Loan_Start)),"")</f>
        <v>37469</v>
      </c>
      <c r="C18" s="29">
        <f>IF(Values_Entered,Loan_Amount,"")</f>
        <v>69980.289999999994</v>
      </c>
      <c r="D18" s="29">
        <f>IF(Pay_Num&lt;&gt;"",Scheduled_Monthly_Payment,"")</f>
        <v>523.28073637119996</v>
      </c>
      <c r="E18" s="30">
        <f t="shared" ref="E18:E81" si="1">IF(AND(Pay_Num&lt;&gt;"",Sched_Pay+Scheduled_Extra_Payments&lt;Beg_Bal),Scheduled_Extra_Payments,IF(AND(Pay_Num&lt;&gt;"",Beg_Bal-Sched_Pay&gt;0),Beg_Bal-Sched_Pay,IF(Pay_Num&lt;&gt;"",0,"")))</f>
        <v>0</v>
      </c>
      <c r="F18" s="29">
        <f t="shared" ref="F18:F81" si="2">IF(AND(Pay_Num&lt;&gt;"",Sched_Pay+Extra_Pay&lt;Beg_Bal),Sched_Pay+Extra_Pay,IF(Pay_Num&lt;&gt;"",Beg_Bal,""))</f>
        <v>523.28073637119996</v>
      </c>
      <c r="G18" s="29">
        <f>IF(Pay_Num&lt;&gt;"",Total_Pay-Int,"")</f>
        <v>45.08208803786664</v>
      </c>
      <c r="H18" s="29">
        <f>IF(Pay_Num&lt;&gt;"",Beg_Bal*(Interest_Rate/Num_Pmt_Per_Year),"")</f>
        <v>478.19864833333332</v>
      </c>
      <c r="I18" s="29">
        <f t="shared" ref="I18:I81" si="3">IF(AND(Pay_Num&lt;&gt;"",Sched_Pay+Extra_Pay&lt;Beg_Bal),Beg_Bal-Princ,IF(Pay_Num&lt;&gt;"",0,""))</f>
        <v>69935.207911962134</v>
      </c>
      <c r="J18" s="29">
        <f>SUM($H$18:$H18)</f>
        <v>478.19864833333332</v>
      </c>
    </row>
    <row r="19" spans="1:10" s="19" customFormat="1" ht="12.75" customHeight="1" x14ac:dyDescent="0.25">
      <c r="A19" s="23">
        <f t="shared" ref="A19:A82" si="4">IF(Values_Entered,A18+1,"")</f>
        <v>2</v>
      </c>
      <c r="B19" s="24">
        <f t="shared" si="0"/>
        <v>37500</v>
      </c>
      <c r="C19" s="29">
        <f t="shared" ref="C19:C82" si="5">IF(Pay_Num&lt;&gt;"",I18,"")</f>
        <v>69935.207911962134</v>
      </c>
      <c r="D19" s="29">
        <f>IF(Pay_Num&lt;&gt;"",Scheduled_Monthly_Payment,"")</f>
        <v>523.28073637119996</v>
      </c>
      <c r="E19" s="30">
        <f t="shared" si="1"/>
        <v>0</v>
      </c>
      <c r="F19" s="29">
        <f t="shared" si="2"/>
        <v>523.28073637119996</v>
      </c>
      <c r="G19" s="29">
        <f t="shared" ref="G19:G82" si="6">IF(Pay_Num&lt;&gt;"",Total_Pay-Int,"")</f>
        <v>45.390148972792019</v>
      </c>
      <c r="H19" s="29">
        <f t="shared" ref="H19:H82" si="7">IF(Pay_Num&lt;&gt;"",Beg_Bal*Interest_Rate/Num_Pmt_Per_Year,"")</f>
        <v>477.89058739840794</v>
      </c>
      <c r="I19" s="29">
        <f t="shared" si="3"/>
        <v>69889.817762989347</v>
      </c>
      <c r="J19" s="29">
        <f>SUM($H$18:$H19)</f>
        <v>956.08923573174127</v>
      </c>
    </row>
    <row r="20" spans="1:10" s="19" customFormat="1" ht="12.75" customHeight="1" x14ac:dyDescent="0.25">
      <c r="A20" s="23">
        <f t="shared" si="4"/>
        <v>3</v>
      </c>
      <c r="B20" s="24">
        <f t="shared" si="0"/>
        <v>37530</v>
      </c>
      <c r="C20" s="29">
        <f t="shared" si="5"/>
        <v>69889.817762989347</v>
      </c>
      <c r="D20" s="29">
        <f t="shared" ref="D20:D83" si="8">IF(Pay_Num&lt;&gt;"",Scheduled_Monthly_Payment,"")</f>
        <v>523.28073637119996</v>
      </c>
      <c r="E20" s="30">
        <f t="shared" si="1"/>
        <v>0</v>
      </c>
      <c r="F20" s="29">
        <f t="shared" si="2"/>
        <v>523.28073637119996</v>
      </c>
      <c r="G20" s="29">
        <f t="shared" si="6"/>
        <v>45.700314990772767</v>
      </c>
      <c r="H20" s="29">
        <f t="shared" si="7"/>
        <v>477.5804213804272</v>
      </c>
      <c r="I20" s="29">
        <f t="shared" si="3"/>
        <v>69844.117447998578</v>
      </c>
      <c r="J20" s="29">
        <f>SUM($H$18:$H20)</f>
        <v>1433.6696571121684</v>
      </c>
    </row>
    <row r="21" spans="1:10" s="19" customFormat="1" x14ac:dyDescent="0.25">
      <c r="A21" s="23">
        <f t="shared" si="4"/>
        <v>4</v>
      </c>
      <c r="B21" s="24">
        <f t="shared" si="0"/>
        <v>37561</v>
      </c>
      <c r="C21" s="29">
        <f t="shared" si="5"/>
        <v>69844.117447998578</v>
      </c>
      <c r="D21" s="29">
        <f>IF(Pay_Num&lt;&gt;"",Scheduled_Monthly_Payment,"")</f>
        <v>523.28073637119996</v>
      </c>
      <c r="E21" s="30">
        <f t="shared" si="1"/>
        <v>0</v>
      </c>
      <c r="F21" s="29">
        <f t="shared" si="2"/>
        <v>523.28073637119996</v>
      </c>
      <c r="G21" s="29">
        <f t="shared" si="6"/>
        <v>46.012600476542957</v>
      </c>
      <c r="H21" s="29">
        <f t="shared" si="7"/>
        <v>477.26813589465701</v>
      </c>
      <c r="I21" s="29">
        <f t="shared" si="3"/>
        <v>69798.10484752203</v>
      </c>
      <c r="J21" s="29">
        <f>SUM($H$18:$H21)</f>
        <v>1910.9377930068254</v>
      </c>
    </row>
    <row r="22" spans="1:10" s="19" customFormat="1" x14ac:dyDescent="0.25">
      <c r="A22" s="23">
        <f t="shared" si="4"/>
        <v>5</v>
      </c>
      <c r="B22" s="24">
        <f t="shared" si="0"/>
        <v>37591</v>
      </c>
      <c r="C22" s="29">
        <f t="shared" si="5"/>
        <v>69798.10484752203</v>
      </c>
      <c r="D22" s="29">
        <f t="shared" si="8"/>
        <v>523.28073637119996</v>
      </c>
      <c r="E22" s="30">
        <f t="shared" si="1"/>
        <v>0</v>
      </c>
      <c r="F22" s="29">
        <f t="shared" si="2"/>
        <v>523.28073637119996</v>
      </c>
      <c r="G22" s="29">
        <f t="shared" si="6"/>
        <v>46.327019913132744</v>
      </c>
      <c r="H22" s="29">
        <f t="shared" si="7"/>
        <v>476.95371645806722</v>
      </c>
      <c r="I22" s="29">
        <f t="shared" si="3"/>
        <v>69751.777827608894</v>
      </c>
      <c r="J22" s="29">
        <f>SUM($H$18:$H22)</f>
        <v>2387.8915094648928</v>
      </c>
    </row>
    <row r="23" spans="1:10" x14ac:dyDescent="0.25">
      <c r="A23" s="23">
        <f t="shared" si="4"/>
        <v>6</v>
      </c>
      <c r="B23" s="24">
        <f t="shared" si="0"/>
        <v>37622</v>
      </c>
      <c r="C23" s="29">
        <f t="shared" si="5"/>
        <v>69751.777827608894</v>
      </c>
      <c r="D23" s="29">
        <f t="shared" si="8"/>
        <v>523.28073637119996</v>
      </c>
      <c r="E23" s="30">
        <f t="shared" si="1"/>
        <v>0</v>
      </c>
      <c r="F23" s="29">
        <f t="shared" si="2"/>
        <v>523.28073637119996</v>
      </c>
      <c r="G23" s="29">
        <f t="shared" si="6"/>
        <v>46.64358788253918</v>
      </c>
      <c r="H23" s="29">
        <f t="shared" si="7"/>
        <v>476.63714848866078</v>
      </c>
      <c r="I23" s="29">
        <f t="shared" si="3"/>
        <v>69705.134239726351</v>
      </c>
      <c r="J23" s="29">
        <f>SUM($H$18:$H23)</f>
        <v>2864.5286579535536</v>
      </c>
    </row>
    <row r="24" spans="1:10" x14ac:dyDescent="0.25">
      <c r="A24" s="23">
        <f t="shared" si="4"/>
        <v>7</v>
      </c>
      <c r="B24" s="24">
        <f t="shared" si="0"/>
        <v>37653</v>
      </c>
      <c r="C24" s="29">
        <f t="shared" si="5"/>
        <v>69705.134239726351</v>
      </c>
      <c r="D24" s="29">
        <f t="shared" si="8"/>
        <v>523.28073637119996</v>
      </c>
      <c r="E24" s="30">
        <f t="shared" si="1"/>
        <v>0</v>
      </c>
      <c r="F24" s="29">
        <f t="shared" si="2"/>
        <v>523.28073637119996</v>
      </c>
      <c r="G24" s="29">
        <f t="shared" si="6"/>
        <v>46.962319066403268</v>
      </c>
      <c r="H24" s="29">
        <f t="shared" si="7"/>
        <v>476.3184173047967</v>
      </c>
      <c r="I24" s="29">
        <f t="shared" si="3"/>
        <v>69658.171920659952</v>
      </c>
      <c r="J24" s="29">
        <f>SUM($H$18:$H24)</f>
        <v>3340.8470752583503</v>
      </c>
    </row>
    <row r="25" spans="1:10" x14ac:dyDescent="0.25">
      <c r="A25" s="23">
        <f t="shared" si="4"/>
        <v>8</v>
      </c>
      <c r="B25" s="24">
        <f t="shared" si="0"/>
        <v>37681</v>
      </c>
      <c r="C25" s="29">
        <f t="shared" si="5"/>
        <v>69658.171920659952</v>
      </c>
      <c r="D25" s="29">
        <f t="shared" si="8"/>
        <v>523.28073637119996</v>
      </c>
      <c r="E25" s="30">
        <f t="shared" si="1"/>
        <v>0</v>
      </c>
      <c r="F25" s="29">
        <f t="shared" si="2"/>
        <v>523.28073637119996</v>
      </c>
      <c r="G25" s="29">
        <f t="shared" si="6"/>
        <v>47.283228246690271</v>
      </c>
      <c r="H25" s="29">
        <f t="shared" si="7"/>
        <v>475.99750812450969</v>
      </c>
      <c r="I25" s="29">
        <f t="shared" si="3"/>
        <v>69610.888692413268</v>
      </c>
      <c r="J25" s="29">
        <f>SUM($H$18:$H25)</f>
        <v>3816.84458338286</v>
      </c>
    </row>
    <row r="26" spans="1:10" x14ac:dyDescent="0.25">
      <c r="A26" s="23">
        <f t="shared" si="4"/>
        <v>9</v>
      </c>
      <c r="B26" s="24">
        <f t="shared" si="0"/>
        <v>37712</v>
      </c>
      <c r="C26" s="29">
        <f t="shared" si="5"/>
        <v>69610.888692413268</v>
      </c>
      <c r="D26" s="29">
        <f t="shared" si="8"/>
        <v>523.28073637119996</v>
      </c>
      <c r="E26" s="30">
        <f t="shared" si="1"/>
        <v>0</v>
      </c>
      <c r="F26" s="29">
        <f t="shared" si="2"/>
        <v>523.28073637119996</v>
      </c>
      <c r="G26" s="29">
        <f t="shared" si="6"/>
        <v>47.606330306375924</v>
      </c>
      <c r="H26" s="29">
        <f t="shared" si="7"/>
        <v>475.67440606482404</v>
      </c>
      <c r="I26" s="29">
        <f t="shared" si="3"/>
        <v>69563.282362106896</v>
      </c>
      <c r="J26" s="29">
        <f>SUM($H$18:$H26)</f>
        <v>4292.5189894476844</v>
      </c>
    </row>
    <row r="27" spans="1:10" x14ac:dyDescent="0.25">
      <c r="A27" s="23">
        <f t="shared" si="4"/>
        <v>10</v>
      </c>
      <c r="B27" s="24">
        <f t="shared" si="0"/>
        <v>37742</v>
      </c>
      <c r="C27" s="29">
        <f t="shared" si="5"/>
        <v>69563.282362106896</v>
      </c>
      <c r="D27" s="29">
        <f t="shared" si="8"/>
        <v>523.28073637119996</v>
      </c>
      <c r="E27" s="30">
        <f t="shared" si="1"/>
        <v>0</v>
      </c>
      <c r="F27" s="29">
        <f t="shared" si="2"/>
        <v>523.28073637119996</v>
      </c>
      <c r="G27" s="29">
        <f t="shared" si="6"/>
        <v>47.931640230136111</v>
      </c>
      <c r="H27" s="29">
        <f t="shared" si="7"/>
        <v>475.34909614106385</v>
      </c>
      <c r="I27" s="29">
        <f t="shared" si="3"/>
        <v>69515.350721876763</v>
      </c>
      <c r="J27" s="29">
        <f>SUM($H$18:$H27)</f>
        <v>4767.8680855887478</v>
      </c>
    </row>
    <row r="28" spans="1:10" x14ac:dyDescent="0.25">
      <c r="A28" s="23">
        <f t="shared" si="4"/>
        <v>11</v>
      </c>
      <c r="B28" s="24">
        <f t="shared" si="0"/>
        <v>37773</v>
      </c>
      <c r="C28" s="29">
        <f t="shared" si="5"/>
        <v>69515.350721876763</v>
      </c>
      <c r="D28" s="29">
        <f t="shared" si="8"/>
        <v>523.28073637119996</v>
      </c>
      <c r="E28" s="30">
        <f t="shared" si="1"/>
        <v>0</v>
      </c>
      <c r="F28" s="29">
        <f t="shared" si="2"/>
        <v>523.28073637119996</v>
      </c>
      <c r="G28" s="29">
        <f t="shared" si="6"/>
        <v>48.259173105042066</v>
      </c>
      <c r="H28" s="29">
        <f t="shared" si="7"/>
        <v>475.0215632661579</v>
      </c>
      <c r="I28" s="29">
        <f t="shared" si="3"/>
        <v>69467.091548771714</v>
      </c>
      <c r="J28" s="29">
        <f>SUM($H$18:$H28)</f>
        <v>5242.8896488549053</v>
      </c>
    </row>
    <row r="29" spans="1:10" x14ac:dyDescent="0.25">
      <c r="A29" s="23">
        <f t="shared" si="4"/>
        <v>12</v>
      </c>
      <c r="B29" s="24">
        <f t="shared" si="0"/>
        <v>37803</v>
      </c>
      <c r="C29" s="29">
        <f t="shared" si="5"/>
        <v>69467.091548771714</v>
      </c>
      <c r="D29" s="29">
        <f t="shared" si="8"/>
        <v>523.28073637119996</v>
      </c>
      <c r="E29" s="30">
        <f t="shared" si="1"/>
        <v>0</v>
      </c>
      <c r="F29" s="29">
        <f t="shared" si="2"/>
        <v>523.28073637119996</v>
      </c>
      <c r="G29" s="29">
        <f t="shared" si="6"/>
        <v>48.588944121259885</v>
      </c>
      <c r="H29" s="29">
        <f t="shared" si="7"/>
        <v>474.69179224994008</v>
      </c>
      <c r="I29" s="29">
        <f t="shared" si="3"/>
        <v>69418.50260465045</v>
      </c>
      <c r="J29" s="29">
        <f>SUM($H$18:$H29)</f>
        <v>5717.581441104845</v>
      </c>
    </row>
    <row r="30" spans="1:10" x14ac:dyDescent="0.25">
      <c r="A30" s="23">
        <f t="shared" si="4"/>
        <v>13</v>
      </c>
      <c r="B30" s="24">
        <f t="shared" si="0"/>
        <v>37834</v>
      </c>
      <c r="C30" s="29">
        <f t="shared" si="5"/>
        <v>69418.50260465045</v>
      </c>
      <c r="D30" s="29">
        <f t="shared" si="8"/>
        <v>523.28073637119996</v>
      </c>
      <c r="E30" s="30">
        <f t="shared" si="1"/>
        <v>0</v>
      </c>
      <c r="F30" s="29">
        <f t="shared" si="2"/>
        <v>523.28073637119996</v>
      </c>
      <c r="G30" s="29">
        <f t="shared" si="6"/>
        <v>48.920968572755157</v>
      </c>
      <c r="H30" s="29">
        <f t="shared" si="7"/>
        <v>474.35976779844481</v>
      </c>
      <c r="I30" s="29">
        <f t="shared" si="3"/>
        <v>69369.581636077695</v>
      </c>
      <c r="J30" s="29">
        <f>SUM($H$18:$H30)</f>
        <v>6191.9412089032894</v>
      </c>
    </row>
    <row r="31" spans="1:10" x14ac:dyDescent="0.25">
      <c r="A31" s="23">
        <f t="shared" si="4"/>
        <v>14</v>
      </c>
      <c r="B31" s="24">
        <f t="shared" si="0"/>
        <v>37865</v>
      </c>
      <c r="C31" s="29">
        <f t="shared" si="5"/>
        <v>69369.581636077695</v>
      </c>
      <c r="D31" s="29">
        <f t="shared" si="8"/>
        <v>523.28073637119996</v>
      </c>
      <c r="E31" s="30">
        <f t="shared" si="1"/>
        <v>0</v>
      </c>
      <c r="F31" s="29">
        <f t="shared" si="2"/>
        <v>523.28073637119996</v>
      </c>
      <c r="G31" s="29">
        <f t="shared" si="6"/>
        <v>49.25526185800237</v>
      </c>
      <c r="H31" s="29">
        <f t="shared" si="7"/>
        <v>474.02547451319759</v>
      </c>
      <c r="I31" s="29">
        <f t="shared" si="3"/>
        <v>69320.326374219687</v>
      </c>
      <c r="J31" s="29">
        <f>SUM($H$18:$H31)</f>
        <v>6665.9666834164873</v>
      </c>
    </row>
    <row r="32" spans="1:10" x14ac:dyDescent="0.25">
      <c r="A32" s="23">
        <f t="shared" si="4"/>
        <v>15</v>
      </c>
      <c r="B32" s="24">
        <f t="shared" si="0"/>
        <v>37895</v>
      </c>
      <c r="C32" s="29">
        <f t="shared" si="5"/>
        <v>69320.326374219687</v>
      </c>
      <c r="D32" s="29">
        <f t="shared" si="8"/>
        <v>523.28073637119996</v>
      </c>
      <c r="E32" s="30">
        <f t="shared" si="1"/>
        <v>0</v>
      </c>
      <c r="F32" s="29">
        <f t="shared" si="2"/>
        <v>523.28073637119996</v>
      </c>
      <c r="G32" s="29">
        <f t="shared" si="6"/>
        <v>49.591839480698752</v>
      </c>
      <c r="H32" s="29">
        <f t="shared" si="7"/>
        <v>473.68889689050121</v>
      </c>
      <c r="I32" s="29">
        <f t="shared" si="3"/>
        <v>69270.734534738993</v>
      </c>
      <c r="J32" s="29">
        <f>SUM($H$18:$H32)</f>
        <v>7139.6555803069887</v>
      </c>
    </row>
    <row r="33" spans="1:10" x14ac:dyDescent="0.25">
      <c r="A33" s="23">
        <f t="shared" si="4"/>
        <v>16</v>
      </c>
      <c r="B33" s="24">
        <f t="shared" si="0"/>
        <v>37926</v>
      </c>
      <c r="C33" s="29">
        <f t="shared" si="5"/>
        <v>69270.734534738993</v>
      </c>
      <c r="D33" s="29">
        <f t="shared" si="8"/>
        <v>523.28073637119996</v>
      </c>
      <c r="E33" s="30">
        <f t="shared" si="1"/>
        <v>0</v>
      </c>
      <c r="F33" s="29">
        <f t="shared" si="2"/>
        <v>523.28073637119996</v>
      </c>
      <c r="G33" s="29">
        <f t="shared" si="6"/>
        <v>49.930717050483509</v>
      </c>
      <c r="H33" s="29">
        <f t="shared" si="7"/>
        <v>473.35001932071646</v>
      </c>
      <c r="I33" s="29">
        <f t="shared" si="3"/>
        <v>69220.803817688517</v>
      </c>
      <c r="J33" s="29">
        <f>SUM($H$18:$H33)</f>
        <v>7613.0055996277051</v>
      </c>
    </row>
    <row r="34" spans="1:10" x14ac:dyDescent="0.25">
      <c r="A34" s="23">
        <f t="shared" si="4"/>
        <v>17</v>
      </c>
      <c r="B34" s="24">
        <f t="shared" si="0"/>
        <v>37956</v>
      </c>
      <c r="C34" s="29">
        <f t="shared" si="5"/>
        <v>69220.803817688517</v>
      </c>
      <c r="D34" s="29">
        <f t="shared" si="8"/>
        <v>523.28073637119996</v>
      </c>
      <c r="E34" s="30">
        <f t="shared" si="1"/>
        <v>0</v>
      </c>
      <c r="F34" s="29">
        <f t="shared" si="2"/>
        <v>523.28073637119996</v>
      </c>
      <c r="G34" s="29">
        <f t="shared" si="6"/>
        <v>50.271910283661782</v>
      </c>
      <c r="H34" s="29">
        <f t="shared" si="7"/>
        <v>473.00882608753818</v>
      </c>
      <c r="I34" s="29">
        <f t="shared" si="3"/>
        <v>69170.53190740486</v>
      </c>
      <c r="J34" s="29">
        <f>SUM($H$18:$H34)</f>
        <v>8086.0144257152433</v>
      </c>
    </row>
    <row r="35" spans="1:10" x14ac:dyDescent="0.25">
      <c r="A35" s="23">
        <f t="shared" si="4"/>
        <v>18</v>
      </c>
      <c r="B35" s="24">
        <f t="shared" si="0"/>
        <v>37987</v>
      </c>
      <c r="C35" s="29">
        <f t="shared" si="5"/>
        <v>69170.53190740486</v>
      </c>
      <c r="D35" s="29">
        <f t="shared" si="8"/>
        <v>523.28073637119996</v>
      </c>
      <c r="E35" s="30">
        <f t="shared" si="1"/>
        <v>0</v>
      </c>
      <c r="F35" s="29">
        <f t="shared" si="2"/>
        <v>523.28073637119996</v>
      </c>
      <c r="G35" s="29">
        <f t="shared" si="6"/>
        <v>50.615435003933442</v>
      </c>
      <c r="H35" s="29">
        <f t="shared" si="7"/>
        <v>472.66530136726652</v>
      </c>
      <c r="I35" s="29">
        <f t="shared" si="3"/>
        <v>69119.916472400932</v>
      </c>
      <c r="J35" s="29">
        <f>SUM($H$18:$H35)</f>
        <v>8558.67972708251</v>
      </c>
    </row>
    <row r="36" spans="1:10" x14ac:dyDescent="0.25">
      <c r="A36" s="23">
        <f t="shared" si="4"/>
        <v>19</v>
      </c>
      <c r="B36" s="24">
        <f t="shared" si="0"/>
        <v>38018</v>
      </c>
      <c r="C36" s="29">
        <f t="shared" si="5"/>
        <v>69119.916472400932</v>
      </c>
      <c r="D36" s="29">
        <f t="shared" si="8"/>
        <v>523.28073637119996</v>
      </c>
      <c r="E36" s="30">
        <f t="shared" si="1"/>
        <v>0</v>
      </c>
      <c r="F36" s="29">
        <f t="shared" si="2"/>
        <v>523.28073637119996</v>
      </c>
      <c r="G36" s="29">
        <f t="shared" si="6"/>
        <v>50.96130714312693</v>
      </c>
      <c r="H36" s="29">
        <f t="shared" si="7"/>
        <v>472.31942922807303</v>
      </c>
      <c r="I36" s="29">
        <f t="shared" si="3"/>
        <v>69068.955165257808</v>
      </c>
      <c r="J36" s="29">
        <f>SUM($H$18:$H36)</f>
        <v>9030.9991563105832</v>
      </c>
    </row>
    <row r="37" spans="1:10" x14ac:dyDescent="0.25">
      <c r="A37" s="23">
        <f t="shared" si="4"/>
        <v>20</v>
      </c>
      <c r="B37" s="24">
        <f t="shared" si="0"/>
        <v>38047</v>
      </c>
      <c r="C37" s="29">
        <f t="shared" si="5"/>
        <v>69068.955165257808</v>
      </c>
      <c r="D37" s="29">
        <f t="shared" si="8"/>
        <v>523.28073637119996</v>
      </c>
      <c r="E37" s="30">
        <f t="shared" si="1"/>
        <v>0</v>
      </c>
      <c r="F37" s="29">
        <f t="shared" si="2"/>
        <v>523.28073637119996</v>
      </c>
      <c r="G37" s="29">
        <f t="shared" si="6"/>
        <v>51.30954274193823</v>
      </c>
      <c r="H37" s="29">
        <f t="shared" si="7"/>
        <v>471.97119362926173</v>
      </c>
      <c r="I37" s="29">
        <f t="shared" si="3"/>
        <v>69017.645622515876</v>
      </c>
      <c r="J37" s="29">
        <f>SUM($H$18:$H37)</f>
        <v>9502.9703499398456</v>
      </c>
    </row>
    <row r="38" spans="1:10" x14ac:dyDescent="0.25">
      <c r="A38" s="23">
        <f t="shared" si="4"/>
        <v>21</v>
      </c>
      <c r="B38" s="24">
        <f t="shared" si="0"/>
        <v>38078</v>
      </c>
      <c r="C38" s="29">
        <f t="shared" si="5"/>
        <v>69017.645622515876</v>
      </c>
      <c r="D38" s="29">
        <f t="shared" si="8"/>
        <v>523.28073637119996</v>
      </c>
      <c r="E38" s="30">
        <f t="shared" si="1"/>
        <v>0</v>
      </c>
      <c r="F38" s="29">
        <f t="shared" si="2"/>
        <v>523.28073637119996</v>
      </c>
      <c r="G38" s="29">
        <f t="shared" si="6"/>
        <v>51.660157950674773</v>
      </c>
      <c r="H38" s="29">
        <f t="shared" si="7"/>
        <v>471.62057842052519</v>
      </c>
      <c r="I38" s="29">
        <f t="shared" si="3"/>
        <v>68965.985464565209</v>
      </c>
      <c r="J38" s="29">
        <f>SUM($H$18:$H38)</f>
        <v>9974.5909283603705</v>
      </c>
    </row>
    <row r="39" spans="1:10" x14ac:dyDescent="0.25">
      <c r="A39" s="23">
        <f t="shared" si="4"/>
        <v>22</v>
      </c>
      <c r="B39" s="24">
        <f t="shared" si="0"/>
        <v>38108</v>
      </c>
      <c r="C39" s="29">
        <f t="shared" si="5"/>
        <v>68965.985464565209</v>
      </c>
      <c r="D39" s="29">
        <f t="shared" si="8"/>
        <v>523.28073637119996</v>
      </c>
      <c r="E39" s="30">
        <f t="shared" si="1"/>
        <v>0</v>
      </c>
      <c r="F39" s="29">
        <f t="shared" si="2"/>
        <v>523.28073637119996</v>
      </c>
      <c r="G39" s="29">
        <f t="shared" si="6"/>
        <v>52.013169030004349</v>
      </c>
      <c r="H39" s="29">
        <f t="shared" si="7"/>
        <v>471.26756734119562</v>
      </c>
      <c r="I39" s="29">
        <f t="shared" si="3"/>
        <v>68913.972295535204</v>
      </c>
      <c r="J39" s="29">
        <f>SUM($H$18:$H39)</f>
        <v>10445.858495701566</v>
      </c>
    </row>
    <row r="40" spans="1:10" x14ac:dyDescent="0.25">
      <c r="A40" s="23">
        <f t="shared" si="4"/>
        <v>23</v>
      </c>
      <c r="B40" s="24">
        <f t="shared" si="0"/>
        <v>38139</v>
      </c>
      <c r="C40" s="29">
        <f t="shared" si="5"/>
        <v>68913.972295535204</v>
      </c>
      <c r="D40" s="29">
        <f t="shared" si="8"/>
        <v>523.28073637119996</v>
      </c>
      <c r="E40" s="30">
        <f t="shared" si="1"/>
        <v>0</v>
      </c>
      <c r="F40" s="29">
        <f t="shared" si="2"/>
        <v>523.28073637119996</v>
      </c>
      <c r="G40" s="29">
        <f t="shared" si="6"/>
        <v>52.368592351709367</v>
      </c>
      <c r="H40" s="29">
        <f t="shared" si="7"/>
        <v>470.9121440194906</v>
      </c>
      <c r="I40" s="29">
        <f t="shared" si="3"/>
        <v>68861.6037031835</v>
      </c>
      <c r="J40" s="29">
        <f>SUM($H$18:$H40)</f>
        <v>10916.770639721057</v>
      </c>
    </row>
    <row r="41" spans="1:10" x14ac:dyDescent="0.25">
      <c r="A41" s="23">
        <f t="shared" si="4"/>
        <v>24</v>
      </c>
      <c r="B41" s="24">
        <f t="shared" si="0"/>
        <v>38169</v>
      </c>
      <c r="C41" s="29">
        <f t="shared" si="5"/>
        <v>68861.6037031835</v>
      </c>
      <c r="D41" s="29">
        <f t="shared" si="8"/>
        <v>523.28073637119996</v>
      </c>
      <c r="E41" s="30">
        <f t="shared" si="1"/>
        <v>0</v>
      </c>
      <c r="F41" s="29">
        <f t="shared" si="2"/>
        <v>523.28073637119996</v>
      </c>
      <c r="G41" s="29">
        <f t="shared" si="6"/>
        <v>52.726444399446052</v>
      </c>
      <c r="H41" s="29">
        <f t="shared" si="7"/>
        <v>470.55429197175391</v>
      </c>
      <c r="I41" s="29">
        <f t="shared" si="3"/>
        <v>68808.87725878405</v>
      </c>
      <c r="J41" s="29">
        <f>SUM($H$18:$H41)</f>
        <v>11387.32493169281</v>
      </c>
    </row>
    <row r="42" spans="1:10" x14ac:dyDescent="0.25">
      <c r="A42" s="23">
        <f t="shared" si="4"/>
        <v>25</v>
      </c>
      <c r="B42" s="24">
        <f t="shared" si="0"/>
        <v>38200</v>
      </c>
      <c r="C42" s="29">
        <f t="shared" si="5"/>
        <v>68808.87725878405</v>
      </c>
      <c r="D42" s="29">
        <f t="shared" si="8"/>
        <v>523.28073637119996</v>
      </c>
      <c r="E42" s="30">
        <f t="shared" si="1"/>
        <v>0</v>
      </c>
      <c r="F42" s="29">
        <f t="shared" si="2"/>
        <v>523.28073637119996</v>
      </c>
      <c r="G42" s="29">
        <f t="shared" si="6"/>
        <v>53.086741769508933</v>
      </c>
      <c r="H42" s="29">
        <f t="shared" si="7"/>
        <v>470.19399460169103</v>
      </c>
      <c r="I42" s="29">
        <f t="shared" si="3"/>
        <v>68755.790517014539</v>
      </c>
      <c r="J42" s="29">
        <f>SUM($H$18:$H42)</f>
        <v>11857.518926294502</v>
      </c>
    </row>
    <row r="43" spans="1:10" x14ac:dyDescent="0.25">
      <c r="A43" s="23">
        <f t="shared" si="4"/>
        <v>26</v>
      </c>
      <c r="B43" s="24">
        <f t="shared" si="0"/>
        <v>38231</v>
      </c>
      <c r="C43" s="29">
        <f t="shared" si="5"/>
        <v>68755.790517014539</v>
      </c>
      <c r="D43" s="29">
        <f t="shared" si="8"/>
        <v>523.28073637119996</v>
      </c>
      <c r="E43" s="30">
        <f t="shared" si="1"/>
        <v>0</v>
      </c>
      <c r="F43" s="29">
        <f t="shared" si="2"/>
        <v>523.28073637119996</v>
      </c>
      <c r="G43" s="29">
        <f t="shared" si="6"/>
        <v>53.449501171600616</v>
      </c>
      <c r="H43" s="29">
        <f t="shared" si="7"/>
        <v>469.83123519959935</v>
      </c>
      <c r="I43" s="29">
        <f t="shared" si="3"/>
        <v>68702.341015842932</v>
      </c>
      <c r="J43" s="29">
        <f>SUM($H$18:$H43)</f>
        <v>12327.350161494101</v>
      </c>
    </row>
    <row r="44" spans="1:10" x14ac:dyDescent="0.25">
      <c r="A44" s="23">
        <f t="shared" si="4"/>
        <v>27</v>
      </c>
      <c r="B44" s="24">
        <f t="shared" si="0"/>
        <v>38261</v>
      </c>
      <c r="C44" s="29">
        <f t="shared" si="5"/>
        <v>68702.341015842932</v>
      </c>
      <c r="D44" s="29">
        <f t="shared" si="8"/>
        <v>523.28073637119996</v>
      </c>
      <c r="E44" s="30">
        <f t="shared" si="1"/>
        <v>0</v>
      </c>
      <c r="F44" s="29">
        <f t="shared" si="2"/>
        <v>523.28073637119996</v>
      </c>
      <c r="G44" s="29">
        <f t="shared" si="6"/>
        <v>53.814739429606561</v>
      </c>
      <c r="H44" s="29">
        <f t="shared" si="7"/>
        <v>469.4659969415934</v>
      </c>
      <c r="I44" s="29">
        <f t="shared" si="3"/>
        <v>68648.526276413322</v>
      </c>
      <c r="J44" s="29">
        <f>SUM($H$18:$H44)</f>
        <v>12796.816158435695</v>
      </c>
    </row>
    <row r="45" spans="1:10" x14ac:dyDescent="0.25">
      <c r="A45" s="23">
        <f t="shared" si="4"/>
        <v>28</v>
      </c>
      <c r="B45" s="24">
        <f t="shared" si="0"/>
        <v>38292</v>
      </c>
      <c r="C45" s="29">
        <f t="shared" si="5"/>
        <v>68648.526276413322</v>
      </c>
      <c r="D45" s="29">
        <f t="shared" si="8"/>
        <v>523.28073637119996</v>
      </c>
      <c r="E45" s="30">
        <f t="shared" si="1"/>
        <v>0</v>
      </c>
      <c r="F45" s="29">
        <f t="shared" si="2"/>
        <v>523.28073637119996</v>
      </c>
      <c r="G45" s="29">
        <f t="shared" si="6"/>
        <v>54.182473482375599</v>
      </c>
      <c r="H45" s="29">
        <f t="shared" si="7"/>
        <v>469.09826288882437</v>
      </c>
      <c r="I45" s="29">
        <f t="shared" si="3"/>
        <v>68594.343802930947</v>
      </c>
      <c r="J45" s="29">
        <f>SUM($H$18:$H45)</f>
        <v>13265.91442132452</v>
      </c>
    </row>
    <row r="46" spans="1:10" x14ac:dyDescent="0.25">
      <c r="A46" s="23">
        <f t="shared" si="4"/>
        <v>29</v>
      </c>
      <c r="B46" s="24">
        <f t="shared" si="0"/>
        <v>38322</v>
      </c>
      <c r="C46" s="29">
        <f t="shared" si="5"/>
        <v>68594.343802930947</v>
      </c>
      <c r="D46" s="29">
        <f t="shared" si="8"/>
        <v>523.28073637119996</v>
      </c>
      <c r="E46" s="30">
        <f t="shared" si="1"/>
        <v>0</v>
      </c>
      <c r="F46" s="29">
        <f t="shared" si="2"/>
        <v>523.28073637119996</v>
      </c>
      <c r="G46" s="29">
        <f t="shared" si="6"/>
        <v>54.552720384505164</v>
      </c>
      <c r="H46" s="29">
        <f t="shared" si="7"/>
        <v>468.7280159866948</v>
      </c>
      <c r="I46" s="29">
        <f t="shared" si="3"/>
        <v>68539.791082546435</v>
      </c>
      <c r="J46" s="29">
        <f>SUM($H$18:$H46)</f>
        <v>13734.642437311215</v>
      </c>
    </row>
    <row r="47" spans="1:10" x14ac:dyDescent="0.25">
      <c r="A47" s="23">
        <f t="shared" si="4"/>
        <v>30</v>
      </c>
      <c r="B47" s="24">
        <f t="shared" si="0"/>
        <v>38353</v>
      </c>
      <c r="C47" s="29">
        <f t="shared" si="5"/>
        <v>68539.791082546435</v>
      </c>
      <c r="D47" s="29">
        <f t="shared" si="8"/>
        <v>523.28073637119996</v>
      </c>
      <c r="E47" s="30">
        <f t="shared" si="1"/>
        <v>0</v>
      </c>
      <c r="F47" s="29">
        <f t="shared" si="2"/>
        <v>523.28073637119996</v>
      </c>
      <c r="G47" s="29">
        <f t="shared" si="6"/>
        <v>54.925497307132673</v>
      </c>
      <c r="H47" s="29">
        <f t="shared" si="7"/>
        <v>468.35523906406729</v>
      </c>
      <c r="I47" s="29">
        <f t="shared" si="3"/>
        <v>68484.865585239299</v>
      </c>
      <c r="J47" s="29">
        <f>SUM($H$18:$H47)</f>
        <v>14202.997676375282</v>
      </c>
    </row>
    <row r="48" spans="1:10" x14ac:dyDescent="0.25">
      <c r="A48" s="23">
        <f t="shared" si="4"/>
        <v>31</v>
      </c>
      <c r="B48" s="24">
        <f t="shared" si="0"/>
        <v>38384</v>
      </c>
      <c r="C48" s="29">
        <f t="shared" si="5"/>
        <v>68484.865585239299</v>
      </c>
      <c r="D48" s="29">
        <f t="shared" si="8"/>
        <v>523.28073637119996</v>
      </c>
      <c r="E48" s="30">
        <f t="shared" si="1"/>
        <v>0</v>
      </c>
      <c r="F48" s="29">
        <f t="shared" si="2"/>
        <v>523.28073637119996</v>
      </c>
      <c r="G48" s="29">
        <f t="shared" si="6"/>
        <v>55.300821538731441</v>
      </c>
      <c r="H48" s="29">
        <f t="shared" si="7"/>
        <v>467.97991483246852</v>
      </c>
      <c r="I48" s="29">
        <f t="shared" si="3"/>
        <v>68429.56476370056</v>
      </c>
      <c r="J48" s="29">
        <f>SUM($H$18:$H48)</f>
        <v>14670.977591207751</v>
      </c>
    </row>
    <row r="49" spans="1:10" x14ac:dyDescent="0.25">
      <c r="A49" s="23">
        <f t="shared" si="4"/>
        <v>32</v>
      </c>
      <c r="B49" s="24">
        <f t="shared" si="0"/>
        <v>38412</v>
      </c>
      <c r="C49" s="29">
        <f t="shared" si="5"/>
        <v>68429.56476370056</v>
      </c>
      <c r="D49" s="29">
        <f t="shared" si="8"/>
        <v>523.28073637119996</v>
      </c>
      <c r="E49" s="30">
        <f t="shared" si="1"/>
        <v>0</v>
      </c>
      <c r="F49" s="29">
        <f t="shared" si="2"/>
        <v>523.28073637119996</v>
      </c>
      <c r="G49" s="29">
        <f t="shared" si="6"/>
        <v>55.678710485912745</v>
      </c>
      <c r="H49" s="29">
        <f t="shared" si="7"/>
        <v>467.60202588528722</v>
      </c>
      <c r="I49" s="29">
        <f t="shared" si="3"/>
        <v>68373.88605321465</v>
      </c>
      <c r="J49" s="29">
        <f>SUM($H$18:$H49)</f>
        <v>15138.579617093039</v>
      </c>
    </row>
    <row r="50" spans="1:10" x14ac:dyDescent="0.25">
      <c r="A50" s="23">
        <f t="shared" si="4"/>
        <v>33</v>
      </c>
      <c r="B50" s="24">
        <f t="shared" si="0"/>
        <v>38443</v>
      </c>
      <c r="C50" s="29">
        <f t="shared" si="5"/>
        <v>68373.88605321465</v>
      </c>
      <c r="D50" s="29">
        <f t="shared" si="8"/>
        <v>523.28073637119996</v>
      </c>
      <c r="E50" s="30">
        <f t="shared" si="1"/>
        <v>0</v>
      </c>
      <c r="F50" s="29">
        <f t="shared" si="2"/>
        <v>523.28073637119996</v>
      </c>
      <c r="G50" s="29">
        <f t="shared" si="6"/>
        <v>56.059181674233116</v>
      </c>
      <c r="H50" s="29">
        <f t="shared" si="7"/>
        <v>467.22155469696685</v>
      </c>
      <c r="I50" s="29">
        <f t="shared" si="3"/>
        <v>68317.826871540412</v>
      </c>
      <c r="J50" s="29">
        <f>SUM($H$18:$H50)</f>
        <v>15605.801171790006</v>
      </c>
    </row>
    <row r="51" spans="1:10" x14ac:dyDescent="0.25">
      <c r="A51" s="23">
        <f t="shared" si="4"/>
        <v>34</v>
      </c>
      <c r="B51" s="24">
        <f t="shared" si="0"/>
        <v>38473</v>
      </c>
      <c r="C51" s="29">
        <f t="shared" si="5"/>
        <v>68317.826871540412</v>
      </c>
      <c r="D51" s="29">
        <f t="shared" si="8"/>
        <v>523.28073637119996</v>
      </c>
      <c r="E51" s="30">
        <f t="shared" si="1"/>
        <v>0</v>
      </c>
      <c r="F51" s="29">
        <f t="shared" si="2"/>
        <v>523.28073637119996</v>
      </c>
      <c r="G51" s="29">
        <f t="shared" si="6"/>
        <v>56.442252749007139</v>
      </c>
      <c r="H51" s="29">
        <f t="shared" si="7"/>
        <v>466.83848362219283</v>
      </c>
      <c r="I51" s="29">
        <f t="shared" si="3"/>
        <v>68261.384618791402</v>
      </c>
      <c r="J51" s="29">
        <f>SUM($H$18:$H51)</f>
        <v>16072.639655412198</v>
      </c>
    </row>
    <row r="52" spans="1:10" x14ac:dyDescent="0.25">
      <c r="A52" s="23">
        <f t="shared" si="4"/>
        <v>35</v>
      </c>
      <c r="B52" s="24">
        <f t="shared" si="0"/>
        <v>38504</v>
      </c>
      <c r="C52" s="29">
        <f t="shared" si="5"/>
        <v>68261.384618791402</v>
      </c>
      <c r="D52" s="29">
        <f t="shared" si="8"/>
        <v>523.28073637119996</v>
      </c>
      <c r="E52" s="30">
        <f t="shared" si="1"/>
        <v>0</v>
      </c>
      <c r="F52" s="29">
        <f t="shared" si="2"/>
        <v>523.28073637119996</v>
      </c>
      <c r="G52" s="29">
        <f t="shared" si="6"/>
        <v>56.827941476125318</v>
      </c>
      <c r="H52" s="29">
        <f t="shared" si="7"/>
        <v>466.45279489507465</v>
      </c>
      <c r="I52" s="29">
        <f t="shared" si="3"/>
        <v>68204.556677315282</v>
      </c>
      <c r="J52" s="29">
        <f>SUM($H$18:$H52)</f>
        <v>16539.092450307275</v>
      </c>
    </row>
    <row r="53" spans="1:10" x14ac:dyDescent="0.25">
      <c r="A53" s="23">
        <f t="shared" si="4"/>
        <v>36</v>
      </c>
      <c r="B53" s="24">
        <f t="shared" si="0"/>
        <v>38534</v>
      </c>
      <c r="C53" s="29">
        <f t="shared" si="5"/>
        <v>68204.556677315282</v>
      </c>
      <c r="D53" s="29">
        <f t="shared" si="8"/>
        <v>523.28073637119996</v>
      </c>
      <c r="E53" s="30">
        <f t="shared" si="1"/>
        <v>0</v>
      </c>
      <c r="F53" s="29">
        <f t="shared" si="2"/>
        <v>523.28073637119996</v>
      </c>
      <c r="G53" s="29">
        <f t="shared" si="6"/>
        <v>57.216265742878875</v>
      </c>
      <c r="H53" s="29">
        <f t="shared" si="7"/>
        <v>466.06447062832109</v>
      </c>
      <c r="I53" s="29">
        <f t="shared" si="3"/>
        <v>68147.340411572397</v>
      </c>
      <c r="J53" s="29">
        <f>SUM($H$18:$H53)</f>
        <v>17005.156920935595</v>
      </c>
    </row>
    <row r="54" spans="1:10" x14ac:dyDescent="0.25">
      <c r="A54" s="23">
        <f t="shared" si="4"/>
        <v>37</v>
      </c>
      <c r="B54" s="24">
        <f t="shared" si="0"/>
        <v>38565</v>
      </c>
      <c r="C54" s="29">
        <f t="shared" si="5"/>
        <v>68147.340411572397</v>
      </c>
      <c r="D54" s="29">
        <f t="shared" si="8"/>
        <v>523.28073637119996</v>
      </c>
      <c r="E54" s="30">
        <f t="shared" si="1"/>
        <v>0</v>
      </c>
      <c r="F54" s="29">
        <f t="shared" si="2"/>
        <v>523.28073637119996</v>
      </c>
      <c r="G54" s="29">
        <f t="shared" si="6"/>
        <v>57.607243558788525</v>
      </c>
      <c r="H54" s="29">
        <f t="shared" si="7"/>
        <v>465.67349281241144</v>
      </c>
      <c r="I54" s="29">
        <f t="shared" si="3"/>
        <v>68089.733168013612</v>
      </c>
      <c r="J54" s="29">
        <f>SUM($H$18:$H54)</f>
        <v>17470.830413748005</v>
      </c>
    </row>
    <row r="55" spans="1:10" x14ac:dyDescent="0.25">
      <c r="A55" s="23">
        <f t="shared" si="4"/>
        <v>38</v>
      </c>
      <c r="B55" s="24">
        <f t="shared" si="0"/>
        <v>38596</v>
      </c>
      <c r="C55" s="29">
        <f t="shared" si="5"/>
        <v>68089.733168013612</v>
      </c>
      <c r="D55" s="29">
        <f t="shared" si="8"/>
        <v>523.28073637119996</v>
      </c>
      <c r="E55" s="30">
        <f t="shared" si="1"/>
        <v>0</v>
      </c>
      <c r="F55" s="29">
        <f t="shared" si="2"/>
        <v>523.28073637119996</v>
      </c>
      <c r="G55" s="29">
        <f t="shared" si="6"/>
        <v>58.000893056440248</v>
      </c>
      <c r="H55" s="29">
        <f t="shared" si="7"/>
        <v>465.27984331475972</v>
      </c>
      <c r="I55" s="29">
        <f t="shared" si="3"/>
        <v>68031.732274957176</v>
      </c>
      <c r="J55" s="29">
        <f>SUM($H$18:$H55)</f>
        <v>17936.110257062763</v>
      </c>
    </row>
    <row r="56" spans="1:10" x14ac:dyDescent="0.25">
      <c r="A56" s="23">
        <f t="shared" si="4"/>
        <v>39</v>
      </c>
      <c r="B56" s="24">
        <f t="shared" si="0"/>
        <v>38626</v>
      </c>
      <c r="C56" s="29">
        <f t="shared" si="5"/>
        <v>68031.732274957176</v>
      </c>
      <c r="D56" s="29">
        <f t="shared" si="8"/>
        <v>523.28073637119996</v>
      </c>
      <c r="E56" s="30">
        <f t="shared" si="1"/>
        <v>0</v>
      </c>
      <c r="F56" s="29">
        <f t="shared" si="2"/>
        <v>523.28073637119996</v>
      </c>
      <c r="G56" s="29">
        <f t="shared" si="6"/>
        <v>58.397232492325884</v>
      </c>
      <c r="H56" s="29">
        <f t="shared" si="7"/>
        <v>464.88350387887408</v>
      </c>
      <c r="I56" s="29">
        <f t="shared" si="3"/>
        <v>67973.335042464852</v>
      </c>
      <c r="J56" s="29">
        <f>SUM($H$18:$H56)</f>
        <v>18400.993760941637</v>
      </c>
    </row>
    <row r="57" spans="1:10" x14ac:dyDescent="0.25">
      <c r="A57" s="23">
        <f t="shared" si="4"/>
        <v>40</v>
      </c>
      <c r="B57" s="24">
        <f t="shared" si="0"/>
        <v>38657</v>
      </c>
      <c r="C57" s="29">
        <f t="shared" si="5"/>
        <v>67973.335042464852</v>
      </c>
      <c r="D57" s="29">
        <f t="shared" si="8"/>
        <v>523.28073637119996</v>
      </c>
      <c r="E57" s="30">
        <f t="shared" si="1"/>
        <v>0</v>
      </c>
      <c r="F57" s="29">
        <f t="shared" si="2"/>
        <v>523.28073637119996</v>
      </c>
      <c r="G57" s="29">
        <f t="shared" si="6"/>
        <v>58.796280247690163</v>
      </c>
      <c r="H57" s="29">
        <f t="shared" si="7"/>
        <v>464.4844561235098</v>
      </c>
      <c r="I57" s="29">
        <f t="shared" si="3"/>
        <v>67914.538762217169</v>
      </c>
      <c r="J57" s="29">
        <f>SUM($H$18:$H57)</f>
        <v>18865.478217065149</v>
      </c>
    </row>
    <row r="58" spans="1:10" x14ac:dyDescent="0.25">
      <c r="A58" s="23">
        <f t="shared" si="4"/>
        <v>41</v>
      </c>
      <c r="B58" s="24">
        <f t="shared" si="0"/>
        <v>38687</v>
      </c>
      <c r="C58" s="29">
        <f t="shared" si="5"/>
        <v>67914.538762217169</v>
      </c>
      <c r="D58" s="29">
        <f t="shared" si="8"/>
        <v>523.28073637119996</v>
      </c>
      <c r="E58" s="30">
        <f t="shared" si="1"/>
        <v>0</v>
      </c>
      <c r="F58" s="29">
        <f t="shared" si="2"/>
        <v>523.28073637119996</v>
      </c>
      <c r="G58" s="29">
        <f t="shared" si="6"/>
        <v>59.19805482938267</v>
      </c>
      <c r="H58" s="29">
        <f t="shared" si="7"/>
        <v>464.08268154181729</v>
      </c>
      <c r="I58" s="29">
        <f t="shared" si="3"/>
        <v>67855.34070738779</v>
      </c>
      <c r="J58" s="29">
        <f>SUM($H$18:$H58)</f>
        <v>19329.560898606967</v>
      </c>
    </row>
    <row r="59" spans="1:10" x14ac:dyDescent="0.25">
      <c r="A59" s="23">
        <f t="shared" si="4"/>
        <v>42</v>
      </c>
      <c r="B59" s="24">
        <f t="shared" si="0"/>
        <v>38718</v>
      </c>
      <c r="C59" s="29">
        <f t="shared" si="5"/>
        <v>67855.34070738779</v>
      </c>
      <c r="D59" s="29">
        <f t="shared" si="8"/>
        <v>523.28073637119996</v>
      </c>
      <c r="E59" s="30">
        <f t="shared" si="1"/>
        <v>0</v>
      </c>
      <c r="F59" s="29">
        <f t="shared" si="2"/>
        <v>523.28073637119996</v>
      </c>
      <c r="G59" s="29">
        <f t="shared" si="6"/>
        <v>59.602574870716751</v>
      </c>
      <c r="H59" s="29">
        <f t="shared" si="7"/>
        <v>463.67816150048321</v>
      </c>
      <c r="I59" s="29">
        <f t="shared" si="3"/>
        <v>67795.738132517072</v>
      </c>
      <c r="J59" s="29">
        <f>SUM($H$18:$H59)</f>
        <v>19793.239060107451</v>
      </c>
    </row>
    <row r="60" spans="1:10" x14ac:dyDescent="0.25">
      <c r="A60" s="23">
        <f t="shared" si="4"/>
        <v>43</v>
      </c>
      <c r="B60" s="24">
        <f t="shared" si="0"/>
        <v>38749</v>
      </c>
      <c r="C60" s="29">
        <f t="shared" si="5"/>
        <v>67795.738132517072</v>
      </c>
      <c r="D60" s="29">
        <f t="shared" si="8"/>
        <v>523.28073637119996</v>
      </c>
      <c r="E60" s="30">
        <f t="shared" si="1"/>
        <v>0</v>
      </c>
      <c r="F60" s="29">
        <f t="shared" si="2"/>
        <v>523.28073637119996</v>
      </c>
      <c r="G60" s="29">
        <f t="shared" si="6"/>
        <v>60.009859132333304</v>
      </c>
      <c r="H60" s="29">
        <f t="shared" si="7"/>
        <v>463.27087723886666</v>
      </c>
      <c r="I60" s="29">
        <f t="shared" si="3"/>
        <v>67735.728273384739</v>
      </c>
      <c r="J60" s="29">
        <f>SUM($H$18:$H60)</f>
        <v>20256.509937346316</v>
      </c>
    </row>
    <row r="61" spans="1:10" x14ac:dyDescent="0.25">
      <c r="A61" s="23">
        <f t="shared" si="4"/>
        <v>44</v>
      </c>
      <c r="B61" s="24">
        <f t="shared" si="0"/>
        <v>38777</v>
      </c>
      <c r="C61" s="29">
        <f t="shared" si="5"/>
        <v>67735.728273384739</v>
      </c>
      <c r="D61" s="29">
        <f t="shared" si="8"/>
        <v>523.28073637119996</v>
      </c>
      <c r="E61" s="30">
        <f t="shared" si="1"/>
        <v>0</v>
      </c>
      <c r="F61" s="29">
        <f t="shared" si="2"/>
        <v>523.28073637119996</v>
      </c>
      <c r="G61" s="29">
        <f t="shared" si="6"/>
        <v>60.419926503070883</v>
      </c>
      <c r="H61" s="29">
        <f t="shared" si="7"/>
        <v>462.86080986812908</v>
      </c>
      <c r="I61" s="29">
        <f t="shared" si="3"/>
        <v>67675.308346881662</v>
      </c>
      <c r="J61" s="29">
        <f>SUM($H$18:$H61)</f>
        <v>20719.370747214445</v>
      </c>
    </row>
    <row r="62" spans="1:10" x14ac:dyDescent="0.25">
      <c r="A62" s="23">
        <f t="shared" si="4"/>
        <v>45</v>
      </c>
      <c r="B62" s="24">
        <f t="shared" si="0"/>
        <v>38808</v>
      </c>
      <c r="C62" s="29">
        <f t="shared" si="5"/>
        <v>67675.308346881662</v>
      </c>
      <c r="D62" s="29">
        <f t="shared" si="8"/>
        <v>523.28073637119996</v>
      </c>
      <c r="E62" s="30">
        <f t="shared" si="1"/>
        <v>0</v>
      </c>
      <c r="F62" s="29">
        <f t="shared" si="2"/>
        <v>523.28073637119996</v>
      </c>
      <c r="G62" s="29">
        <f t="shared" si="6"/>
        <v>60.832796000841938</v>
      </c>
      <c r="H62" s="29">
        <f t="shared" si="7"/>
        <v>462.44794037035803</v>
      </c>
      <c r="I62" s="29">
        <f t="shared" si="3"/>
        <v>67614.475550880816</v>
      </c>
      <c r="J62" s="29">
        <f>SUM($H$18:$H62)</f>
        <v>21181.818687584804</v>
      </c>
    </row>
    <row r="63" spans="1:10" x14ac:dyDescent="0.25">
      <c r="A63" s="23">
        <f t="shared" si="4"/>
        <v>46</v>
      </c>
      <c r="B63" s="24">
        <f t="shared" si="0"/>
        <v>38838</v>
      </c>
      <c r="C63" s="29">
        <f t="shared" si="5"/>
        <v>67614.475550880816</v>
      </c>
      <c r="D63" s="29">
        <f t="shared" si="8"/>
        <v>523.28073637119996</v>
      </c>
      <c r="E63" s="30">
        <f t="shared" si="1"/>
        <v>0</v>
      </c>
      <c r="F63" s="29">
        <f t="shared" si="2"/>
        <v>523.28073637119996</v>
      </c>
      <c r="G63" s="29">
        <f t="shared" si="6"/>
        <v>61.248486773514344</v>
      </c>
      <c r="H63" s="29">
        <f t="shared" si="7"/>
        <v>462.03224959768562</v>
      </c>
      <c r="I63" s="29">
        <f t="shared" si="3"/>
        <v>67553.227064107297</v>
      </c>
      <c r="J63" s="29">
        <f>SUM($H$18:$H63)</f>
        <v>21643.850937182491</v>
      </c>
    </row>
    <row r="64" spans="1:10" x14ac:dyDescent="0.25">
      <c r="A64" s="23">
        <f t="shared" si="4"/>
        <v>47</v>
      </c>
      <c r="B64" s="24">
        <f t="shared" si="0"/>
        <v>38869</v>
      </c>
      <c r="C64" s="29">
        <f t="shared" si="5"/>
        <v>67553.227064107297</v>
      </c>
      <c r="D64" s="29">
        <f t="shared" si="8"/>
        <v>523.28073637119996</v>
      </c>
      <c r="E64" s="30">
        <f t="shared" si="1"/>
        <v>0</v>
      </c>
      <c r="F64" s="29">
        <f t="shared" si="2"/>
        <v>523.28073637119996</v>
      </c>
      <c r="G64" s="29">
        <f t="shared" si="6"/>
        <v>61.667018099800089</v>
      </c>
      <c r="H64" s="29">
        <f t="shared" si="7"/>
        <v>461.61371827139988</v>
      </c>
      <c r="I64" s="29">
        <f t="shared" si="3"/>
        <v>67491.560046007493</v>
      </c>
      <c r="J64" s="29">
        <f>SUM($H$18:$H64)</f>
        <v>22105.464655453892</v>
      </c>
    </row>
    <row r="65" spans="1:10" x14ac:dyDescent="0.25">
      <c r="A65" s="23">
        <f t="shared" si="4"/>
        <v>48</v>
      </c>
      <c r="B65" s="24">
        <f t="shared" si="0"/>
        <v>38899</v>
      </c>
      <c r="C65" s="29">
        <f t="shared" si="5"/>
        <v>67491.560046007493</v>
      </c>
      <c r="D65" s="29">
        <f t="shared" si="8"/>
        <v>523.28073637119996</v>
      </c>
      <c r="E65" s="30">
        <f t="shared" si="1"/>
        <v>0</v>
      </c>
      <c r="F65" s="29">
        <f t="shared" si="2"/>
        <v>523.28073637119996</v>
      </c>
      <c r="G65" s="29">
        <f t="shared" si="6"/>
        <v>62.088409390148797</v>
      </c>
      <c r="H65" s="29">
        <f t="shared" si="7"/>
        <v>461.19232698105117</v>
      </c>
      <c r="I65" s="29">
        <f t="shared" si="3"/>
        <v>67429.471636617338</v>
      </c>
      <c r="J65" s="29">
        <f>SUM($H$18:$H65)</f>
        <v>22566.656982434943</v>
      </c>
    </row>
    <row r="66" spans="1:10" x14ac:dyDescent="0.25">
      <c r="A66" s="23">
        <f t="shared" si="4"/>
        <v>49</v>
      </c>
      <c r="B66" s="24">
        <f t="shared" si="0"/>
        <v>38930</v>
      </c>
      <c r="C66" s="29">
        <f t="shared" si="5"/>
        <v>67429.471636617338</v>
      </c>
      <c r="D66" s="29">
        <f t="shared" si="8"/>
        <v>523.28073637119996</v>
      </c>
      <c r="E66" s="30">
        <f t="shared" si="1"/>
        <v>0</v>
      </c>
      <c r="F66" s="29">
        <f t="shared" si="2"/>
        <v>523.28073637119996</v>
      </c>
      <c r="G66" s="29">
        <f t="shared" si="6"/>
        <v>62.51268018764813</v>
      </c>
      <c r="H66" s="29">
        <f t="shared" si="7"/>
        <v>460.76805618355183</v>
      </c>
      <c r="I66" s="29">
        <f t="shared" si="3"/>
        <v>67366.958956429691</v>
      </c>
      <c r="J66" s="29">
        <f>SUM($H$18:$H66)</f>
        <v>23027.425038618494</v>
      </c>
    </row>
    <row r="67" spans="1:10" x14ac:dyDescent="0.25">
      <c r="A67" s="23">
        <f t="shared" si="4"/>
        <v>50</v>
      </c>
      <c r="B67" s="24">
        <f t="shared" si="0"/>
        <v>38961</v>
      </c>
      <c r="C67" s="29">
        <f t="shared" si="5"/>
        <v>67366.958956429691</v>
      </c>
      <c r="D67" s="29">
        <f t="shared" si="8"/>
        <v>523.28073637119996</v>
      </c>
      <c r="E67" s="30">
        <f t="shared" si="1"/>
        <v>0</v>
      </c>
      <c r="F67" s="29">
        <f t="shared" si="2"/>
        <v>523.28073637119996</v>
      </c>
      <c r="G67" s="29">
        <f t="shared" si="6"/>
        <v>62.939850168930377</v>
      </c>
      <c r="H67" s="29">
        <f t="shared" si="7"/>
        <v>460.34088620226959</v>
      </c>
      <c r="I67" s="29">
        <f t="shared" si="3"/>
        <v>67304.019106260763</v>
      </c>
      <c r="J67" s="29">
        <f>SUM($H$18:$H67)</f>
        <v>23487.765924820764</v>
      </c>
    </row>
    <row r="68" spans="1:10" x14ac:dyDescent="0.25">
      <c r="A68" s="23">
        <f t="shared" si="4"/>
        <v>51</v>
      </c>
      <c r="B68" s="24">
        <f t="shared" si="0"/>
        <v>38991</v>
      </c>
      <c r="C68" s="29">
        <f t="shared" si="5"/>
        <v>67304.019106260763</v>
      </c>
      <c r="D68" s="29">
        <f t="shared" si="8"/>
        <v>523.28073637119996</v>
      </c>
      <c r="E68" s="30">
        <f t="shared" si="1"/>
        <v>0</v>
      </c>
      <c r="F68" s="29">
        <f t="shared" si="2"/>
        <v>523.28073637119996</v>
      </c>
      <c r="G68" s="29">
        <f t="shared" si="6"/>
        <v>63.369939145084743</v>
      </c>
      <c r="H68" s="29">
        <f t="shared" si="7"/>
        <v>459.91079722611522</v>
      </c>
      <c r="I68" s="29">
        <f t="shared" si="3"/>
        <v>67240.649167115684</v>
      </c>
      <c r="J68" s="29">
        <f>SUM($H$18:$H68)</f>
        <v>23947.676722046879</v>
      </c>
    </row>
    <row r="69" spans="1:10" x14ac:dyDescent="0.25">
      <c r="A69" s="23">
        <f t="shared" si="4"/>
        <v>52</v>
      </c>
      <c r="B69" s="24">
        <f t="shared" si="0"/>
        <v>39022</v>
      </c>
      <c r="C69" s="29">
        <f t="shared" si="5"/>
        <v>67240.649167115684</v>
      </c>
      <c r="D69" s="29">
        <f t="shared" si="8"/>
        <v>523.28073637119996</v>
      </c>
      <c r="E69" s="30">
        <f t="shared" si="1"/>
        <v>0</v>
      </c>
      <c r="F69" s="29">
        <f t="shared" si="2"/>
        <v>523.28073637119996</v>
      </c>
      <c r="G69" s="29">
        <f t="shared" si="6"/>
        <v>63.802967062576101</v>
      </c>
      <c r="H69" s="29">
        <f t="shared" si="7"/>
        <v>459.47776930862386</v>
      </c>
      <c r="I69" s="29">
        <f t="shared" si="3"/>
        <v>67176.846200053114</v>
      </c>
      <c r="J69" s="29">
        <f>SUM($H$18:$H69)</f>
        <v>24407.154491355504</v>
      </c>
    </row>
    <row r="70" spans="1:10" x14ac:dyDescent="0.25">
      <c r="A70" s="23">
        <f t="shared" si="4"/>
        <v>53</v>
      </c>
      <c r="B70" s="24">
        <f t="shared" si="0"/>
        <v>39052</v>
      </c>
      <c r="C70" s="29">
        <f t="shared" si="5"/>
        <v>67176.846200053114</v>
      </c>
      <c r="D70" s="29">
        <f t="shared" si="8"/>
        <v>523.28073637119996</v>
      </c>
      <c r="E70" s="30">
        <f t="shared" si="1"/>
        <v>0</v>
      </c>
      <c r="F70" s="29">
        <f t="shared" si="2"/>
        <v>523.28073637119996</v>
      </c>
      <c r="G70" s="29">
        <f t="shared" si="6"/>
        <v>64.238954004170353</v>
      </c>
      <c r="H70" s="29">
        <f t="shared" si="7"/>
        <v>459.04178236702961</v>
      </c>
      <c r="I70" s="29">
        <f t="shared" si="3"/>
        <v>67112.607246048938</v>
      </c>
      <c r="J70" s="29">
        <f>SUM($H$18:$H70)</f>
        <v>24866.196273722533</v>
      </c>
    </row>
    <row r="71" spans="1:10" x14ac:dyDescent="0.25">
      <c r="A71" s="23">
        <f t="shared" si="4"/>
        <v>54</v>
      </c>
      <c r="B71" s="24">
        <f t="shared" si="0"/>
        <v>39083</v>
      </c>
      <c r="C71" s="29">
        <f t="shared" si="5"/>
        <v>67112.607246048938</v>
      </c>
      <c r="D71" s="29">
        <f t="shared" si="8"/>
        <v>523.28073637119996</v>
      </c>
      <c r="E71" s="30">
        <f t="shared" si="1"/>
        <v>0</v>
      </c>
      <c r="F71" s="29">
        <f t="shared" si="2"/>
        <v>523.28073637119996</v>
      </c>
      <c r="G71" s="29">
        <f t="shared" si="6"/>
        <v>64.677920189865517</v>
      </c>
      <c r="H71" s="29">
        <f t="shared" si="7"/>
        <v>458.60281618133445</v>
      </c>
      <c r="I71" s="29">
        <f t="shared" si="3"/>
        <v>67047.929325859077</v>
      </c>
      <c r="J71" s="29">
        <f>SUM($H$18:$H71)</f>
        <v>25324.799089903867</v>
      </c>
    </row>
    <row r="72" spans="1:10" x14ac:dyDescent="0.25">
      <c r="A72" s="23">
        <f t="shared" si="4"/>
        <v>55</v>
      </c>
      <c r="B72" s="24">
        <f t="shared" si="0"/>
        <v>39114</v>
      </c>
      <c r="C72" s="29">
        <f t="shared" si="5"/>
        <v>67047.929325859077</v>
      </c>
      <c r="D72" s="29">
        <f t="shared" si="8"/>
        <v>523.28073637119996</v>
      </c>
      <c r="E72" s="30">
        <f t="shared" si="1"/>
        <v>0</v>
      </c>
      <c r="F72" s="29">
        <f t="shared" si="2"/>
        <v>523.28073637119996</v>
      </c>
      <c r="G72" s="29">
        <f t="shared" si="6"/>
        <v>65.119885977829597</v>
      </c>
      <c r="H72" s="29">
        <f t="shared" si="7"/>
        <v>458.16085039337037</v>
      </c>
      <c r="I72" s="29">
        <f t="shared" si="3"/>
        <v>66982.809439881254</v>
      </c>
      <c r="J72" s="29">
        <f>SUM($H$18:$H72)</f>
        <v>25782.959940297238</v>
      </c>
    </row>
    <row r="73" spans="1:10" x14ac:dyDescent="0.25">
      <c r="A73" s="23">
        <f t="shared" si="4"/>
        <v>56</v>
      </c>
      <c r="B73" s="24">
        <f t="shared" si="0"/>
        <v>39142</v>
      </c>
      <c r="C73" s="29">
        <f t="shared" si="5"/>
        <v>66982.809439881254</v>
      </c>
      <c r="D73" s="29">
        <f t="shared" si="8"/>
        <v>523.28073637119996</v>
      </c>
      <c r="E73" s="30">
        <f t="shared" si="1"/>
        <v>0</v>
      </c>
      <c r="F73" s="29">
        <f t="shared" si="2"/>
        <v>523.28073637119996</v>
      </c>
      <c r="G73" s="29">
        <f t="shared" si="6"/>
        <v>65.564871865344685</v>
      </c>
      <c r="H73" s="29">
        <f t="shared" si="7"/>
        <v>457.71586450585528</v>
      </c>
      <c r="I73" s="29">
        <f t="shared" si="3"/>
        <v>66917.244568015914</v>
      </c>
      <c r="J73" s="29">
        <f>SUM($H$18:$H73)</f>
        <v>26240.675804803093</v>
      </c>
    </row>
    <row r="74" spans="1:10" x14ac:dyDescent="0.25">
      <c r="A74" s="23">
        <f t="shared" si="4"/>
        <v>57</v>
      </c>
      <c r="B74" s="24">
        <f t="shared" si="0"/>
        <v>39173</v>
      </c>
      <c r="C74" s="29">
        <f t="shared" si="5"/>
        <v>66917.244568015914</v>
      </c>
      <c r="D74" s="29">
        <f t="shared" si="8"/>
        <v>523.28073637119996</v>
      </c>
      <c r="E74" s="30">
        <f t="shared" si="1"/>
        <v>0</v>
      </c>
      <c r="F74" s="29">
        <f t="shared" si="2"/>
        <v>523.28073637119996</v>
      </c>
      <c r="G74" s="29">
        <f t="shared" si="6"/>
        <v>66.012898489757845</v>
      </c>
      <c r="H74" s="29">
        <f t="shared" si="7"/>
        <v>457.26783788144212</v>
      </c>
      <c r="I74" s="29">
        <f t="shared" si="3"/>
        <v>66851.231669526154</v>
      </c>
      <c r="J74" s="29">
        <f>SUM($H$18:$H74)</f>
        <v>26697.943642684535</v>
      </c>
    </row>
    <row r="75" spans="1:10" x14ac:dyDescent="0.25">
      <c r="A75" s="23">
        <f t="shared" si="4"/>
        <v>58</v>
      </c>
      <c r="B75" s="24">
        <f t="shared" si="0"/>
        <v>39203</v>
      </c>
      <c r="C75" s="29">
        <f t="shared" si="5"/>
        <v>66851.231669526154</v>
      </c>
      <c r="D75" s="29">
        <f t="shared" si="8"/>
        <v>523.28073637119996</v>
      </c>
      <c r="E75" s="30">
        <f t="shared" si="1"/>
        <v>0</v>
      </c>
      <c r="F75" s="29">
        <f t="shared" si="2"/>
        <v>523.28073637119996</v>
      </c>
      <c r="G75" s="29">
        <f t="shared" si="6"/>
        <v>66.463986629437898</v>
      </c>
      <c r="H75" s="29">
        <f t="shared" si="7"/>
        <v>456.81674974176207</v>
      </c>
      <c r="I75" s="29">
        <f t="shared" si="3"/>
        <v>66784.767682896723</v>
      </c>
      <c r="J75" s="29">
        <f>SUM($H$18:$H75)</f>
        <v>27154.760392426298</v>
      </c>
    </row>
    <row r="76" spans="1:10" x14ac:dyDescent="0.25">
      <c r="A76" s="23">
        <f t="shared" si="4"/>
        <v>59</v>
      </c>
      <c r="B76" s="24">
        <f t="shared" si="0"/>
        <v>39234</v>
      </c>
      <c r="C76" s="29">
        <f t="shared" si="5"/>
        <v>66784.767682896723</v>
      </c>
      <c r="D76" s="29">
        <f t="shared" si="8"/>
        <v>523.28073637119996</v>
      </c>
      <c r="E76" s="30">
        <f t="shared" si="1"/>
        <v>0</v>
      </c>
      <c r="F76" s="29">
        <f t="shared" si="2"/>
        <v>523.28073637119996</v>
      </c>
      <c r="G76" s="29">
        <f t="shared" si="6"/>
        <v>66.918157204738975</v>
      </c>
      <c r="H76" s="29">
        <f t="shared" si="7"/>
        <v>456.36257916646099</v>
      </c>
      <c r="I76" s="29">
        <f t="shared" si="3"/>
        <v>66717.849525691985</v>
      </c>
      <c r="J76" s="29">
        <f>SUM($H$18:$H76)</f>
        <v>27611.122971592758</v>
      </c>
    </row>
    <row r="77" spans="1:10" x14ac:dyDescent="0.25">
      <c r="A77" s="23">
        <f t="shared" si="4"/>
        <v>60</v>
      </c>
      <c r="B77" s="24">
        <f t="shared" si="0"/>
        <v>39264</v>
      </c>
      <c r="C77" s="29">
        <f t="shared" si="5"/>
        <v>66717.849525691985</v>
      </c>
      <c r="D77" s="29">
        <f t="shared" si="8"/>
        <v>523.28073637119996</v>
      </c>
      <c r="E77" s="30">
        <f t="shared" si="1"/>
        <v>0</v>
      </c>
      <c r="F77" s="29">
        <f t="shared" si="2"/>
        <v>523.28073637119996</v>
      </c>
      <c r="G77" s="29">
        <f t="shared" si="6"/>
        <v>67.375431278971348</v>
      </c>
      <c r="H77" s="29">
        <f t="shared" si="7"/>
        <v>455.90530509222862</v>
      </c>
      <c r="I77" s="29">
        <f t="shared" si="3"/>
        <v>66650.474094413017</v>
      </c>
      <c r="J77" s="29">
        <f>SUM($H$18:$H77)</f>
        <v>28067.028276684989</v>
      </c>
    </row>
    <row r="78" spans="1:10" x14ac:dyDescent="0.25">
      <c r="A78" s="23">
        <f t="shared" si="4"/>
        <v>61</v>
      </c>
      <c r="B78" s="24">
        <f t="shared" si="0"/>
        <v>39295</v>
      </c>
      <c r="C78" s="29">
        <f t="shared" si="5"/>
        <v>66650.474094413017</v>
      </c>
      <c r="D78" s="29">
        <f t="shared" si="8"/>
        <v>523.28073637119996</v>
      </c>
      <c r="E78" s="30">
        <f t="shared" si="1"/>
        <v>0</v>
      </c>
      <c r="F78" s="29">
        <f t="shared" si="2"/>
        <v>523.28073637119996</v>
      </c>
      <c r="G78" s="29">
        <f t="shared" si="6"/>
        <v>67.835830059377656</v>
      </c>
      <c r="H78" s="29">
        <f t="shared" si="7"/>
        <v>455.44490631182231</v>
      </c>
      <c r="I78" s="29">
        <f t="shared" si="3"/>
        <v>66582.638264353634</v>
      </c>
      <c r="J78" s="29">
        <f>SUM($H$18:$H78)</f>
        <v>28522.473182996811</v>
      </c>
    </row>
    <row r="79" spans="1:10" x14ac:dyDescent="0.25">
      <c r="A79" s="23">
        <f t="shared" si="4"/>
        <v>62</v>
      </c>
      <c r="B79" s="24">
        <f t="shared" si="0"/>
        <v>39326</v>
      </c>
      <c r="C79" s="29">
        <f t="shared" si="5"/>
        <v>66582.638264353634</v>
      </c>
      <c r="D79" s="29">
        <f t="shared" si="8"/>
        <v>523.28073637119996</v>
      </c>
      <c r="E79" s="30">
        <f t="shared" si="1"/>
        <v>0</v>
      </c>
      <c r="F79" s="29">
        <f t="shared" si="2"/>
        <v>523.28073637119996</v>
      </c>
      <c r="G79" s="29">
        <f t="shared" si="6"/>
        <v>68.29937489811681</v>
      </c>
      <c r="H79" s="29">
        <f t="shared" si="7"/>
        <v>454.98136147308315</v>
      </c>
      <c r="I79" s="29">
        <f t="shared" si="3"/>
        <v>66514.338889455525</v>
      </c>
      <c r="J79" s="29">
        <f>SUM($H$18:$H79)</f>
        <v>28977.454544469896</v>
      </c>
    </row>
    <row r="80" spans="1:10" x14ac:dyDescent="0.25">
      <c r="A80" s="23">
        <f t="shared" si="4"/>
        <v>63</v>
      </c>
      <c r="B80" s="24">
        <f t="shared" si="0"/>
        <v>39356</v>
      </c>
      <c r="C80" s="29">
        <f t="shared" si="5"/>
        <v>66514.338889455525</v>
      </c>
      <c r="D80" s="29">
        <f t="shared" si="8"/>
        <v>523.28073637119996</v>
      </c>
      <c r="E80" s="30">
        <f t="shared" si="1"/>
        <v>0</v>
      </c>
      <c r="F80" s="29">
        <f t="shared" si="2"/>
        <v>523.28073637119996</v>
      </c>
      <c r="G80" s="29">
        <f t="shared" si="6"/>
        <v>68.766087293253861</v>
      </c>
      <c r="H80" s="29">
        <f t="shared" si="7"/>
        <v>454.5146490779461</v>
      </c>
      <c r="I80" s="29">
        <f t="shared" si="3"/>
        <v>66445.572802162264</v>
      </c>
      <c r="J80" s="29">
        <f>SUM($H$18:$H80)</f>
        <v>29431.96919354784</v>
      </c>
    </row>
    <row r="81" spans="1:10" x14ac:dyDescent="0.25">
      <c r="A81" s="23">
        <f t="shared" si="4"/>
        <v>64</v>
      </c>
      <c r="B81" s="24">
        <f t="shared" si="0"/>
        <v>39387</v>
      </c>
      <c r="C81" s="29">
        <f t="shared" si="5"/>
        <v>66445.572802162264</v>
      </c>
      <c r="D81" s="29">
        <f t="shared" si="8"/>
        <v>523.28073637119996</v>
      </c>
      <c r="E81" s="30">
        <f t="shared" si="1"/>
        <v>0</v>
      </c>
      <c r="F81" s="29">
        <f t="shared" si="2"/>
        <v>523.28073637119996</v>
      </c>
      <c r="G81" s="29">
        <f t="shared" si="6"/>
        <v>69.235988889757834</v>
      </c>
      <c r="H81" s="29">
        <f t="shared" si="7"/>
        <v>454.04474748144213</v>
      </c>
      <c r="I81" s="29">
        <f t="shared" si="3"/>
        <v>66376.336813272501</v>
      </c>
      <c r="J81" s="29">
        <f>SUM($H$18:$H81)</f>
        <v>29886.013941029283</v>
      </c>
    </row>
    <row r="82" spans="1:10" x14ac:dyDescent="0.25">
      <c r="A82" s="23">
        <f t="shared" si="4"/>
        <v>65</v>
      </c>
      <c r="B82" s="24">
        <f t="shared" ref="B82:B145" si="9">IF(Pay_Num&lt;&gt;"",DATE(YEAR(Loan_Start),MONTH(Loan_Start)+(Pay_Num)*12/Num_Pmt_Per_Year,DAY(Loan_Start)),"")</f>
        <v>39417</v>
      </c>
      <c r="C82" s="29">
        <f t="shared" si="5"/>
        <v>66376.336813272501</v>
      </c>
      <c r="D82" s="29">
        <f t="shared" si="8"/>
        <v>523.28073637119996</v>
      </c>
      <c r="E82" s="30">
        <f t="shared" ref="E82:E145" si="10">IF(AND(Pay_Num&lt;&gt;"",Sched_Pay+Scheduled_Extra_Payments&lt;Beg_Bal),Scheduled_Extra_Payments,IF(AND(Pay_Num&lt;&gt;"",Beg_Bal-Sched_Pay&gt;0),Beg_Bal-Sched_Pay,IF(Pay_Num&lt;&gt;"",0,"")))</f>
        <v>0</v>
      </c>
      <c r="F82" s="29">
        <f t="shared" ref="F82:F145" si="11">IF(AND(Pay_Num&lt;&gt;"",Sched_Pay+Extra_Pay&lt;Beg_Bal),Sched_Pay+Extra_Pay,IF(Pay_Num&lt;&gt;"",Beg_Bal,""))</f>
        <v>523.28073637119996</v>
      </c>
      <c r="G82" s="29">
        <f t="shared" si="6"/>
        <v>69.709101480504557</v>
      </c>
      <c r="H82" s="29">
        <f t="shared" si="7"/>
        <v>453.57163489069541</v>
      </c>
      <c r="I82" s="29">
        <f t="shared" ref="I82:I145" si="12">IF(AND(Pay_Num&lt;&gt;"",Sched_Pay+Extra_Pay&lt;Beg_Bal),Beg_Bal-Princ,IF(Pay_Num&lt;&gt;"",0,""))</f>
        <v>66306.627711791996</v>
      </c>
      <c r="J82" s="29">
        <f>SUM($H$18:$H82)</f>
        <v>30339.58557591998</v>
      </c>
    </row>
    <row r="83" spans="1:10" x14ac:dyDescent="0.25">
      <c r="A83" s="23">
        <f t="shared" ref="A83:A146" si="13">IF(Values_Entered,A82+1,"")</f>
        <v>66</v>
      </c>
      <c r="B83" s="24">
        <f t="shared" si="9"/>
        <v>39448</v>
      </c>
      <c r="C83" s="29">
        <f t="shared" ref="C83:C146" si="14">IF(Pay_Num&lt;&gt;"",I82,"")</f>
        <v>66306.627711791996</v>
      </c>
      <c r="D83" s="29">
        <f t="shared" si="8"/>
        <v>523.28073637119996</v>
      </c>
      <c r="E83" s="30">
        <f t="shared" si="10"/>
        <v>0</v>
      </c>
      <c r="F83" s="29">
        <f t="shared" si="11"/>
        <v>523.28073637119996</v>
      </c>
      <c r="G83" s="29">
        <f t="shared" ref="G83:G146" si="15">IF(Pay_Num&lt;&gt;"",Total_Pay-Int,"")</f>
        <v>70.185447007288019</v>
      </c>
      <c r="H83" s="29">
        <f t="shared" ref="H83:H146" si="16">IF(Pay_Num&lt;&gt;"",Beg_Bal*Interest_Rate/Num_Pmt_Per_Year,"")</f>
        <v>453.09528936391195</v>
      </c>
      <c r="I83" s="29">
        <f t="shared" si="12"/>
        <v>66236.44226478471</v>
      </c>
      <c r="J83" s="29">
        <f>SUM($H$18:$H83)</f>
        <v>30792.680865283892</v>
      </c>
    </row>
    <row r="84" spans="1:10" x14ac:dyDescent="0.25">
      <c r="A84" s="23">
        <f t="shared" si="13"/>
        <v>67</v>
      </c>
      <c r="B84" s="24">
        <f t="shared" si="9"/>
        <v>39479</v>
      </c>
      <c r="C84" s="29">
        <f t="shared" si="14"/>
        <v>66236.44226478471</v>
      </c>
      <c r="D84" s="29">
        <f t="shared" ref="D84:D147" si="17">IF(Pay_Num&lt;&gt;"",Scheduled_Monthly_Payment,"")</f>
        <v>523.28073637119996</v>
      </c>
      <c r="E84" s="30">
        <f t="shared" si="10"/>
        <v>0</v>
      </c>
      <c r="F84" s="29">
        <f t="shared" si="11"/>
        <v>523.28073637119996</v>
      </c>
      <c r="G84" s="29">
        <f t="shared" si="15"/>
        <v>70.665047561837753</v>
      </c>
      <c r="H84" s="29">
        <f t="shared" si="16"/>
        <v>452.61568880936221</v>
      </c>
      <c r="I84" s="29">
        <f t="shared" si="12"/>
        <v>66165.777217222872</v>
      </c>
      <c r="J84" s="29">
        <f>SUM($H$18:$H84)</f>
        <v>31245.296554093253</v>
      </c>
    </row>
    <row r="85" spans="1:10" x14ac:dyDescent="0.25">
      <c r="A85" s="23">
        <f t="shared" si="13"/>
        <v>68</v>
      </c>
      <c r="B85" s="24">
        <f t="shared" si="9"/>
        <v>39508</v>
      </c>
      <c r="C85" s="29">
        <f t="shared" si="14"/>
        <v>66165.777217222872</v>
      </c>
      <c r="D85" s="29">
        <f t="shared" si="17"/>
        <v>523.28073637119996</v>
      </c>
      <c r="E85" s="30">
        <f t="shared" si="10"/>
        <v>0</v>
      </c>
      <c r="F85" s="29">
        <f t="shared" si="11"/>
        <v>523.28073637119996</v>
      </c>
      <c r="G85" s="29">
        <f t="shared" si="15"/>
        <v>71.14792538684361</v>
      </c>
      <c r="H85" s="29">
        <f t="shared" si="16"/>
        <v>452.13281098435635</v>
      </c>
      <c r="I85" s="29">
        <f t="shared" si="12"/>
        <v>66094.629291836027</v>
      </c>
      <c r="J85" s="29">
        <f>SUM($H$18:$H85)</f>
        <v>31697.429365077609</v>
      </c>
    </row>
    <row r="86" spans="1:10" x14ac:dyDescent="0.25">
      <c r="A86" s="23">
        <f t="shared" si="13"/>
        <v>69</v>
      </c>
      <c r="B86" s="24">
        <f t="shared" si="9"/>
        <v>39539</v>
      </c>
      <c r="C86" s="29">
        <f t="shared" si="14"/>
        <v>66094.629291836027</v>
      </c>
      <c r="D86" s="29">
        <f t="shared" si="17"/>
        <v>523.28073637119996</v>
      </c>
      <c r="E86" s="30">
        <f t="shared" si="10"/>
        <v>0</v>
      </c>
      <c r="F86" s="29">
        <f t="shared" si="11"/>
        <v>523.28073637119996</v>
      </c>
      <c r="G86" s="29">
        <f t="shared" si="15"/>
        <v>71.634102876987072</v>
      </c>
      <c r="H86" s="29">
        <f t="shared" si="16"/>
        <v>451.64663349421289</v>
      </c>
      <c r="I86" s="29">
        <f t="shared" si="12"/>
        <v>66022.995188959045</v>
      </c>
      <c r="J86" s="29">
        <f>SUM($H$18:$H86)</f>
        <v>32149.075998571821</v>
      </c>
    </row>
    <row r="87" spans="1:10" x14ac:dyDescent="0.25">
      <c r="A87" s="23">
        <f t="shared" si="13"/>
        <v>70</v>
      </c>
      <c r="B87" s="24">
        <f t="shared" si="9"/>
        <v>39569</v>
      </c>
      <c r="C87" s="29">
        <f t="shared" si="14"/>
        <v>66022.995188959045</v>
      </c>
      <c r="D87" s="29">
        <f t="shared" si="17"/>
        <v>523.28073637119996</v>
      </c>
      <c r="E87" s="30">
        <f t="shared" si="10"/>
        <v>0</v>
      </c>
      <c r="F87" s="29">
        <f t="shared" si="11"/>
        <v>523.28073637119996</v>
      </c>
      <c r="G87" s="29">
        <f t="shared" si="15"/>
        <v>72.123602579979831</v>
      </c>
      <c r="H87" s="29">
        <f t="shared" si="16"/>
        <v>451.15713379122013</v>
      </c>
      <c r="I87" s="29">
        <f t="shared" si="12"/>
        <v>65950.871586379071</v>
      </c>
      <c r="J87" s="29">
        <f>SUM($H$18:$H87)</f>
        <v>32600.233132363042</v>
      </c>
    </row>
    <row r="88" spans="1:10" x14ac:dyDescent="0.25">
      <c r="A88" s="23">
        <f t="shared" si="13"/>
        <v>71</v>
      </c>
      <c r="B88" s="24">
        <f t="shared" si="9"/>
        <v>39600</v>
      </c>
      <c r="C88" s="29">
        <f t="shared" si="14"/>
        <v>65950.871586379071</v>
      </c>
      <c r="D88" s="29">
        <f t="shared" si="17"/>
        <v>523.28073637119996</v>
      </c>
      <c r="E88" s="30">
        <f t="shared" si="10"/>
        <v>0</v>
      </c>
      <c r="F88" s="29">
        <f t="shared" si="11"/>
        <v>523.28073637119996</v>
      </c>
      <c r="G88" s="29">
        <f t="shared" si="15"/>
        <v>72.616447197609659</v>
      </c>
      <c r="H88" s="29">
        <f t="shared" si="16"/>
        <v>450.6642891735903</v>
      </c>
      <c r="I88" s="29">
        <f t="shared" si="12"/>
        <v>65878.255139181463</v>
      </c>
      <c r="J88" s="29">
        <f>SUM($H$18:$H88)</f>
        <v>33050.897421536632</v>
      </c>
    </row>
    <row r="89" spans="1:10" x14ac:dyDescent="0.25">
      <c r="A89" s="23">
        <f t="shared" si="13"/>
        <v>72</v>
      </c>
      <c r="B89" s="24">
        <f t="shared" si="9"/>
        <v>39630</v>
      </c>
      <c r="C89" s="29">
        <f t="shared" si="14"/>
        <v>65878.255139181463</v>
      </c>
      <c r="D89" s="29">
        <f t="shared" si="17"/>
        <v>523.28073637119996</v>
      </c>
      <c r="E89" s="30">
        <f t="shared" si="10"/>
        <v>0</v>
      </c>
      <c r="F89" s="29">
        <f t="shared" si="11"/>
        <v>523.28073637119996</v>
      </c>
      <c r="G89" s="29">
        <f t="shared" si="15"/>
        <v>73.112659586793313</v>
      </c>
      <c r="H89" s="29">
        <f t="shared" si="16"/>
        <v>450.16807678440665</v>
      </c>
      <c r="I89" s="29">
        <f t="shared" si="12"/>
        <v>65805.142479594666</v>
      </c>
      <c r="J89" s="29">
        <f>SUM($H$18:$H89)</f>
        <v>33501.065498321041</v>
      </c>
    </row>
    <row r="90" spans="1:10" x14ac:dyDescent="0.25">
      <c r="A90" s="23">
        <f t="shared" si="13"/>
        <v>73</v>
      </c>
      <c r="B90" s="24">
        <f t="shared" si="9"/>
        <v>39661</v>
      </c>
      <c r="C90" s="29">
        <f t="shared" si="14"/>
        <v>65805.142479594666</v>
      </c>
      <c r="D90" s="29">
        <f t="shared" si="17"/>
        <v>523.28073637119996</v>
      </c>
      <c r="E90" s="30">
        <f t="shared" si="10"/>
        <v>0</v>
      </c>
      <c r="F90" s="29">
        <f t="shared" si="11"/>
        <v>523.28073637119996</v>
      </c>
      <c r="G90" s="29">
        <f t="shared" si="15"/>
        <v>73.612262760636384</v>
      </c>
      <c r="H90" s="29">
        <f t="shared" si="16"/>
        <v>449.66847361056358</v>
      </c>
      <c r="I90" s="29">
        <f t="shared" si="12"/>
        <v>65731.530216834028</v>
      </c>
      <c r="J90" s="29">
        <f>SUM($H$18:$H90)</f>
        <v>33950.733971931608</v>
      </c>
    </row>
    <row r="91" spans="1:10" x14ac:dyDescent="0.25">
      <c r="A91" s="23">
        <f t="shared" si="13"/>
        <v>74</v>
      </c>
      <c r="B91" s="24">
        <f t="shared" si="9"/>
        <v>39692</v>
      </c>
      <c r="C91" s="29">
        <f t="shared" si="14"/>
        <v>65731.530216834028</v>
      </c>
      <c r="D91" s="29">
        <f t="shared" si="17"/>
        <v>523.28073637119996</v>
      </c>
      <c r="E91" s="30">
        <f t="shared" si="10"/>
        <v>0</v>
      </c>
      <c r="F91" s="29">
        <f t="shared" si="11"/>
        <v>523.28073637119996</v>
      </c>
      <c r="G91" s="29">
        <f t="shared" si="15"/>
        <v>74.115279889500755</v>
      </c>
      <c r="H91" s="29">
        <f t="shared" si="16"/>
        <v>449.16545648169921</v>
      </c>
      <c r="I91" s="29">
        <f t="shared" si="12"/>
        <v>65657.414936944522</v>
      </c>
      <c r="J91" s="29">
        <f>SUM($H$18:$H91)</f>
        <v>34399.899428413308</v>
      </c>
    </row>
    <row r="92" spans="1:10" x14ac:dyDescent="0.25">
      <c r="A92" s="23">
        <f t="shared" si="13"/>
        <v>75</v>
      </c>
      <c r="B92" s="24">
        <f t="shared" si="9"/>
        <v>39722</v>
      </c>
      <c r="C92" s="29">
        <f t="shared" si="14"/>
        <v>65657.414936944522</v>
      </c>
      <c r="D92" s="29">
        <f t="shared" si="17"/>
        <v>523.28073637119996</v>
      </c>
      <c r="E92" s="30">
        <f t="shared" si="10"/>
        <v>0</v>
      </c>
      <c r="F92" s="29">
        <f t="shared" si="11"/>
        <v>523.28073637119996</v>
      </c>
      <c r="G92" s="29">
        <f t="shared" si="15"/>
        <v>74.621734302079005</v>
      </c>
      <c r="H92" s="29">
        <f t="shared" si="16"/>
        <v>448.65900206912096</v>
      </c>
      <c r="I92" s="29">
        <f t="shared" si="12"/>
        <v>65582.793202642439</v>
      </c>
      <c r="J92" s="29">
        <f>SUM($H$18:$H92)</f>
        <v>34848.55843048243</v>
      </c>
    </row>
    <row r="93" spans="1:10" x14ac:dyDescent="0.25">
      <c r="A93" s="23">
        <f t="shared" si="13"/>
        <v>76</v>
      </c>
      <c r="B93" s="24">
        <f t="shared" si="9"/>
        <v>39753</v>
      </c>
      <c r="C93" s="29">
        <f t="shared" si="14"/>
        <v>65582.793202642439</v>
      </c>
      <c r="D93" s="29">
        <f t="shared" si="17"/>
        <v>523.28073637119996</v>
      </c>
      <c r="E93" s="30">
        <f t="shared" si="10"/>
        <v>0</v>
      </c>
      <c r="F93" s="29">
        <f t="shared" si="11"/>
        <v>523.28073637119996</v>
      </c>
      <c r="G93" s="29">
        <f t="shared" si="15"/>
        <v>75.13164948647659</v>
      </c>
      <c r="H93" s="29">
        <f t="shared" si="16"/>
        <v>448.14908688472337</v>
      </c>
      <c r="I93" s="29">
        <f t="shared" si="12"/>
        <v>65507.661553155966</v>
      </c>
      <c r="J93" s="29">
        <f>SUM($H$18:$H93)</f>
        <v>35296.707517367155</v>
      </c>
    </row>
    <row r="94" spans="1:10" x14ac:dyDescent="0.25">
      <c r="A94" s="23">
        <f t="shared" si="13"/>
        <v>77</v>
      </c>
      <c r="B94" s="24">
        <f t="shared" si="9"/>
        <v>39783</v>
      </c>
      <c r="C94" s="29">
        <f t="shared" si="14"/>
        <v>65507.661553155966</v>
      </c>
      <c r="D94" s="29">
        <f t="shared" si="17"/>
        <v>523.28073637119996</v>
      </c>
      <c r="E94" s="30">
        <f t="shared" si="10"/>
        <v>0</v>
      </c>
      <c r="F94" s="29">
        <f t="shared" si="11"/>
        <v>523.28073637119996</v>
      </c>
      <c r="G94" s="29">
        <f t="shared" si="15"/>
        <v>75.645049091300791</v>
      </c>
      <c r="H94" s="29">
        <f t="shared" si="16"/>
        <v>447.63568727989917</v>
      </c>
      <c r="I94" s="29">
        <f t="shared" si="12"/>
        <v>65432.016504064668</v>
      </c>
      <c r="J94" s="29">
        <f>SUM($H$18:$H94)</f>
        <v>35744.343204647055</v>
      </c>
    </row>
    <row r="95" spans="1:10" x14ac:dyDescent="0.25">
      <c r="A95" s="23">
        <f t="shared" si="13"/>
        <v>78</v>
      </c>
      <c r="B95" s="24">
        <f t="shared" si="9"/>
        <v>39814</v>
      </c>
      <c r="C95" s="29">
        <f t="shared" si="14"/>
        <v>65432.016504064668</v>
      </c>
      <c r="D95" s="29">
        <f t="shared" si="17"/>
        <v>523.28073637119996</v>
      </c>
      <c r="E95" s="30">
        <f t="shared" si="10"/>
        <v>0</v>
      </c>
      <c r="F95" s="29">
        <f t="shared" si="11"/>
        <v>523.28073637119996</v>
      </c>
      <c r="G95" s="29">
        <f t="shared" si="15"/>
        <v>76.161956926758023</v>
      </c>
      <c r="H95" s="29">
        <f t="shared" si="16"/>
        <v>447.11877944444194</v>
      </c>
      <c r="I95" s="29">
        <f t="shared" si="12"/>
        <v>65355.854547137911</v>
      </c>
      <c r="J95" s="29">
        <f>SUM($H$18:$H95)</f>
        <v>36191.461984091497</v>
      </c>
    </row>
    <row r="96" spans="1:10" x14ac:dyDescent="0.25">
      <c r="A96" s="23">
        <f t="shared" si="13"/>
        <v>79</v>
      </c>
      <c r="B96" s="24">
        <f t="shared" si="9"/>
        <v>39845</v>
      </c>
      <c r="C96" s="29">
        <f t="shared" si="14"/>
        <v>65355.854547137911</v>
      </c>
      <c r="D96" s="29">
        <f t="shared" si="17"/>
        <v>523.28073637119996</v>
      </c>
      <c r="E96" s="30">
        <f t="shared" si="10"/>
        <v>0</v>
      </c>
      <c r="F96" s="29">
        <f t="shared" si="11"/>
        <v>523.28073637119996</v>
      </c>
      <c r="G96" s="29">
        <f t="shared" si="15"/>
        <v>76.682396965757562</v>
      </c>
      <c r="H96" s="29">
        <f t="shared" si="16"/>
        <v>446.5983394054424</v>
      </c>
      <c r="I96" s="29">
        <f t="shared" si="12"/>
        <v>65279.172150172155</v>
      </c>
      <c r="J96" s="29">
        <f>SUM($H$18:$H96)</f>
        <v>36638.060323496939</v>
      </c>
    </row>
    <row r="97" spans="1:10" x14ac:dyDescent="0.25">
      <c r="A97" s="23">
        <f t="shared" si="13"/>
        <v>80</v>
      </c>
      <c r="B97" s="24">
        <f t="shared" si="9"/>
        <v>39873</v>
      </c>
      <c r="C97" s="29">
        <f t="shared" si="14"/>
        <v>65279.172150172155</v>
      </c>
      <c r="D97" s="29">
        <f t="shared" si="17"/>
        <v>523.28073637119996</v>
      </c>
      <c r="E97" s="30">
        <f t="shared" si="10"/>
        <v>0</v>
      </c>
      <c r="F97" s="29">
        <f t="shared" si="11"/>
        <v>523.28073637119996</v>
      </c>
      <c r="G97" s="29">
        <f t="shared" si="15"/>
        <v>77.206393345023571</v>
      </c>
      <c r="H97" s="29">
        <f t="shared" si="16"/>
        <v>446.07434302617639</v>
      </c>
      <c r="I97" s="29">
        <f t="shared" si="12"/>
        <v>65201.965756827129</v>
      </c>
      <c r="J97" s="29">
        <f>SUM($H$18:$H97)</f>
        <v>37084.134666523118</v>
      </c>
    </row>
    <row r="98" spans="1:10" x14ac:dyDescent="0.25">
      <c r="A98" s="23">
        <f t="shared" si="13"/>
        <v>81</v>
      </c>
      <c r="B98" s="24">
        <f t="shared" si="9"/>
        <v>39904</v>
      </c>
      <c r="C98" s="29">
        <f t="shared" si="14"/>
        <v>65201.965756827129</v>
      </c>
      <c r="D98" s="29">
        <f t="shared" si="17"/>
        <v>523.28073637119996</v>
      </c>
      <c r="E98" s="30">
        <f t="shared" si="10"/>
        <v>0</v>
      </c>
      <c r="F98" s="29">
        <f t="shared" si="11"/>
        <v>523.28073637119996</v>
      </c>
      <c r="G98" s="29">
        <f t="shared" si="15"/>
        <v>77.733970366214578</v>
      </c>
      <c r="H98" s="29">
        <f t="shared" si="16"/>
        <v>445.54676600498539</v>
      </c>
      <c r="I98" s="29">
        <f t="shared" si="12"/>
        <v>65124.231786460914</v>
      </c>
      <c r="J98" s="29">
        <f>SUM($H$18:$H98)</f>
        <v>37529.681432528101</v>
      </c>
    </row>
    <row r="99" spans="1:10" x14ac:dyDescent="0.25">
      <c r="A99" s="23">
        <f t="shared" si="13"/>
        <v>82</v>
      </c>
      <c r="B99" s="24">
        <f t="shared" si="9"/>
        <v>39934</v>
      </c>
      <c r="C99" s="29">
        <f t="shared" si="14"/>
        <v>65124.231786460914</v>
      </c>
      <c r="D99" s="29">
        <f t="shared" si="17"/>
        <v>523.28073637119996</v>
      </c>
      <c r="E99" s="30">
        <f t="shared" si="10"/>
        <v>0</v>
      </c>
      <c r="F99" s="29">
        <f t="shared" si="11"/>
        <v>523.28073637119996</v>
      </c>
      <c r="G99" s="29">
        <f t="shared" si="15"/>
        <v>78.265152497050394</v>
      </c>
      <c r="H99" s="29">
        <f t="shared" si="16"/>
        <v>445.01558387414957</v>
      </c>
      <c r="I99" s="29">
        <f t="shared" si="12"/>
        <v>65045.966633963864</v>
      </c>
      <c r="J99" s="29">
        <f>SUM($H$18:$H99)</f>
        <v>37974.69701640225</v>
      </c>
    </row>
    <row r="100" spans="1:10" x14ac:dyDescent="0.25">
      <c r="A100" s="23">
        <f t="shared" si="13"/>
        <v>83</v>
      </c>
      <c r="B100" s="24">
        <f t="shared" si="9"/>
        <v>39965</v>
      </c>
      <c r="C100" s="29">
        <f t="shared" si="14"/>
        <v>65045.966633963864</v>
      </c>
      <c r="D100" s="29">
        <f t="shared" si="17"/>
        <v>523.28073637119996</v>
      </c>
      <c r="E100" s="30">
        <f t="shared" si="10"/>
        <v>0</v>
      </c>
      <c r="F100" s="29">
        <f t="shared" si="11"/>
        <v>523.28073637119996</v>
      </c>
      <c r="G100" s="29">
        <f t="shared" si="15"/>
        <v>78.799964372446823</v>
      </c>
      <c r="H100" s="29">
        <f t="shared" si="16"/>
        <v>444.48077199875314</v>
      </c>
      <c r="I100" s="29">
        <f t="shared" si="12"/>
        <v>64967.166669591417</v>
      </c>
      <c r="J100" s="29">
        <f>SUM($H$18:$H100)</f>
        <v>38419.177788401001</v>
      </c>
    </row>
    <row r="101" spans="1:10" x14ac:dyDescent="0.25">
      <c r="A101" s="23">
        <f t="shared" si="13"/>
        <v>84</v>
      </c>
      <c r="B101" s="24">
        <f t="shared" si="9"/>
        <v>39995</v>
      </c>
      <c r="C101" s="29">
        <f t="shared" si="14"/>
        <v>64967.166669591417</v>
      </c>
      <c r="D101" s="29">
        <f t="shared" si="17"/>
        <v>523.28073637119996</v>
      </c>
      <c r="E101" s="30">
        <f t="shared" si="10"/>
        <v>0</v>
      </c>
      <c r="F101" s="29">
        <f t="shared" si="11"/>
        <v>523.28073637119996</v>
      </c>
      <c r="G101" s="29">
        <f t="shared" si="15"/>
        <v>79.338430795658553</v>
      </c>
      <c r="H101" s="29">
        <f t="shared" si="16"/>
        <v>443.94230557554141</v>
      </c>
      <c r="I101" s="29">
        <f t="shared" si="12"/>
        <v>64887.828238795759</v>
      </c>
      <c r="J101" s="29">
        <f>SUM($H$18:$H101)</f>
        <v>38863.12009397654</v>
      </c>
    </row>
    <row r="102" spans="1:10" x14ac:dyDescent="0.25">
      <c r="A102" s="23">
        <f t="shared" si="13"/>
        <v>85</v>
      </c>
      <c r="B102" s="24">
        <f t="shared" si="9"/>
        <v>40026</v>
      </c>
      <c r="C102" s="29">
        <f t="shared" si="14"/>
        <v>64887.828238795759</v>
      </c>
      <c r="D102" s="29">
        <f t="shared" si="17"/>
        <v>523.28073637119996</v>
      </c>
      <c r="E102" s="30">
        <f t="shared" si="10"/>
        <v>0</v>
      </c>
      <c r="F102" s="29">
        <f t="shared" si="11"/>
        <v>523.28073637119996</v>
      </c>
      <c r="G102" s="29">
        <f t="shared" si="15"/>
        <v>79.880576739428932</v>
      </c>
      <c r="H102" s="29">
        <f t="shared" si="16"/>
        <v>443.40015963177103</v>
      </c>
      <c r="I102" s="29">
        <f t="shared" si="12"/>
        <v>64807.947662056329</v>
      </c>
      <c r="J102" s="29">
        <f>SUM($H$18:$H102)</f>
        <v>39306.520253608309</v>
      </c>
    </row>
    <row r="103" spans="1:10" x14ac:dyDescent="0.25">
      <c r="A103" s="23">
        <f t="shared" si="13"/>
        <v>86</v>
      </c>
      <c r="B103" s="24">
        <f t="shared" si="9"/>
        <v>40057</v>
      </c>
      <c r="C103" s="29">
        <f t="shared" si="14"/>
        <v>64807.947662056329</v>
      </c>
      <c r="D103" s="29">
        <f t="shared" si="17"/>
        <v>523.28073637119996</v>
      </c>
      <c r="E103" s="30">
        <f t="shared" si="10"/>
        <v>0</v>
      </c>
      <c r="F103" s="29">
        <f t="shared" si="11"/>
        <v>523.28073637119996</v>
      </c>
      <c r="G103" s="29">
        <f t="shared" si="15"/>
        <v>80.426427347148376</v>
      </c>
      <c r="H103" s="29">
        <f t="shared" si="16"/>
        <v>442.85430902405159</v>
      </c>
      <c r="I103" s="29">
        <f t="shared" si="12"/>
        <v>64727.52123470918</v>
      </c>
      <c r="J103" s="29">
        <f>SUM($H$18:$H103)</f>
        <v>39749.374562632358</v>
      </c>
    </row>
    <row r="104" spans="1:10" x14ac:dyDescent="0.25">
      <c r="A104" s="23">
        <f t="shared" si="13"/>
        <v>87</v>
      </c>
      <c r="B104" s="24">
        <f t="shared" si="9"/>
        <v>40087</v>
      </c>
      <c r="C104" s="29">
        <f t="shared" si="14"/>
        <v>64727.52123470918</v>
      </c>
      <c r="D104" s="29">
        <f t="shared" si="17"/>
        <v>523.28073637119996</v>
      </c>
      <c r="E104" s="30">
        <f t="shared" si="10"/>
        <v>0</v>
      </c>
      <c r="F104" s="29">
        <f t="shared" si="11"/>
        <v>523.28073637119996</v>
      </c>
      <c r="G104" s="29">
        <f t="shared" si="15"/>
        <v>80.976007934020572</v>
      </c>
      <c r="H104" s="29">
        <f t="shared" si="16"/>
        <v>442.30472843717939</v>
      </c>
      <c r="I104" s="29">
        <f t="shared" si="12"/>
        <v>64646.545226775161</v>
      </c>
      <c r="J104" s="29">
        <f>SUM($H$18:$H104)</f>
        <v>40191.679291069537</v>
      </c>
    </row>
    <row r="105" spans="1:10" x14ac:dyDescent="0.25">
      <c r="A105" s="23">
        <f t="shared" si="13"/>
        <v>88</v>
      </c>
      <c r="B105" s="24">
        <f t="shared" si="9"/>
        <v>40118</v>
      </c>
      <c r="C105" s="29">
        <f t="shared" si="14"/>
        <v>64646.545226775161</v>
      </c>
      <c r="D105" s="29">
        <f t="shared" si="17"/>
        <v>523.28073637119996</v>
      </c>
      <c r="E105" s="30">
        <f t="shared" si="10"/>
        <v>0</v>
      </c>
      <c r="F105" s="29">
        <f t="shared" si="11"/>
        <v>523.28073637119996</v>
      </c>
      <c r="G105" s="29">
        <f t="shared" si="15"/>
        <v>81.529343988236349</v>
      </c>
      <c r="H105" s="29">
        <f t="shared" si="16"/>
        <v>441.75139238296362</v>
      </c>
      <c r="I105" s="29">
        <f t="shared" si="12"/>
        <v>64565.015882786924</v>
      </c>
      <c r="J105" s="29">
        <f>SUM($H$18:$H105)</f>
        <v>40633.430683452498</v>
      </c>
    </row>
    <row r="106" spans="1:10" x14ac:dyDescent="0.25">
      <c r="A106" s="23">
        <f t="shared" si="13"/>
        <v>89</v>
      </c>
      <c r="B106" s="24">
        <f t="shared" si="9"/>
        <v>40148</v>
      </c>
      <c r="C106" s="29">
        <f t="shared" si="14"/>
        <v>64565.015882786924</v>
      </c>
      <c r="D106" s="29">
        <f t="shared" si="17"/>
        <v>523.28073637119996</v>
      </c>
      <c r="E106" s="30">
        <f t="shared" si="10"/>
        <v>0</v>
      </c>
      <c r="F106" s="29">
        <f t="shared" si="11"/>
        <v>523.28073637119996</v>
      </c>
      <c r="G106" s="29">
        <f t="shared" si="15"/>
        <v>82.086461172156021</v>
      </c>
      <c r="H106" s="29">
        <f t="shared" si="16"/>
        <v>441.19427519904394</v>
      </c>
      <c r="I106" s="29">
        <f t="shared" si="12"/>
        <v>64482.929421614768</v>
      </c>
      <c r="J106" s="29">
        <f>SUM($H$18:$H106)</f>
        <v>41074.624958651541</v>
      </c>
    </row>
    <row r="107" spans="1:10" x14ac:dyDescent="0.25">
      <c r="A107" s="23">
        <f t="shared" si="13"/>
        <v>90</v>
      </c>
      <c r="B107" s="24">
        <f t="shared" si="9"/>
        <v>40179</v>
      </c>
      <c r="C107" s="29">
        <f t="shared" si="14"/>
        <v>64482.929421614768</v>
      </c>
      <c r="D107" s="29">
        <f t="shared" si="17"/>
        <v>523.28073637119996</v>
      </c>
      <c r="E107" s="30">
        <f t="shared" si="10"/>
        <v>0</v>
      </c>
      <c r="F107" s="29">
        <f t="shared" si="11"/>
        <v>523.28073637119996</v>
      </c>
      <c r="G107" s="29">
        <f t="shared" si="15"/>
        <v>82.647385323499066</v>
      </c>
      <c r="H107" s="29">
        <f t="shared" si="16"/>
        <v>440.6333510477009</v>
      </c>
      <c r="I107" s="29">
        <f t="shared" si="12"/>
        <v>64400.282036291268</v>
      </c>
      <c r="J107" s="29">
        <f>SUM($H$18:$H107)</f>
        <v>41515.258309699238</v>
      </c>
    </row>
    <row r="108" spans="1:10" x14ac:dyDescent="0.25">
      <c r="A108" s="23">
        <f t="shared" si="13"/>
        <v>91</v>
      </c>
      <c r="B108" s="24">
        <f t="shared" si="9"/>
        <v>40210</v>
      </c>
      <c r="C108" s="29">
        <f t="shared" si="14"/>
        <v>64400.282036291268</v>
      </c>
      <c r="D108" s="29">
        <f t="shared" si="17"/>
        <v>523.28073637119996</v>
      </c>
      <c r="E108" s="30">
        <f t="shared" si="10"/>
        <v>0</v>
      </c>
      <c r="F108" s="29">
        <f t="shared" si="11"/>
        <v>523.28073637119996</v>
      </c>
      <c r="G108" s="29">
        <f t="shared" si="15"/>
        <v>83.212142456542949</v>
      </c>
      <c r="H108" s="29">
        <f t="shared" si="16"/>
        <v>440.06859391465701</v>
      </c>
      <c r="I108" s="29">
        <f t="shared" si="12"/>
        <v>64317.069893834727</v>
      </c>
      <c r="J108" s="29">
        <f>SUM($H$18:$H108)</f>
        <v>41955.326903613895</v>
      </c>
    </row>
    <row r="109" spans="1:10" x14ac:dyDescent="0.25">
      <c r="A109" s="23">
        <f t="shared" si="13"/>
        <v>92</v>
      </c>
      <c r="B109" s="24">
        <f t="shared" si="9"/>
        <v>40238</v>
      </c>
      <c r="C109" s="29">
        <f t="shared" si="14"/>
        <v>64317.069893834727</v>
      </c>
      <c r="D109" s="29">
        <f t="shared" si="17"/>
        <v>523.28073637119996</v>
      </c>
      <c r="E109" s="30">
        <f t="shared" si="10"/>
        <v>0</v>
      </c>
      <c r="F109" s="29">
        <f t="shared" si="11"/>
        <v>523.28073637119996</v>
      </c>
      <c r="G109" s="29">
        <f t="shared" si="15"/>
        <v>83.780758763329288</v>
      </c>
      <c r="H109" s="29">
        <f t="shared" si="16"/>
        <v>439.49997760787068</v>
      </c>
      <c r="I109" s="29">
        <f t="shared" si="12"/>
        <v>64233.289135071398</v>
      </c>
      <c r="J109" s="29">
        <f>SUM($H$18:$H109)</f>
        <v>42394.826881221765</v>
      </c>
    </row>
    <row r="110" spans="1:10" x14ac:dyDescent="0.25">
      <c r="A110" s="23">
        <f t="shared" si="13"/>
        <v>93</v>
      </c>
      <c r="B110" s="24">
        <f t="shared" si="9"/>
        <v>40269</v>
      </c>
      <c r="C110" s="29">
        <f t="shared" si="14"/>
        <v>64233.289135071398</v>
      </c>
      <c r="D110" s="29">
        <f t="shared" si="17"/>
        <v>523.28073637119996</v>
      </c>
      <c r="E110" s="30">
        <f t="shared" si="10"/>
        <v>0</v>
      </c>
      <c r="F110" s="29">
        <f t="shared" si="11"/>
        <v>523.28073637119996</v>
      </c>
      <c r="G110" s="29">
        <f t="shared" si="15"/>
        <v>84.353260614878764</v>
      </c>
      <c r="H110" s="29">
        <f t="shared" si="16"/>
        <v>438.9274757563212</v>
      </c>
      <c r="I110" s="29">
        <f t="shared" si="12"/>
        <v>64148.935874456518</v>
      </c>
      <c r="J110" s="29">
        <f>SUM($H$18:$H110)</f>
        <v>42833.754356978083</v>
      </c>
    </row>
    <row r="111" spans="1:10" x14ac:dyDescent="0.25">
      <c r="A111" s="23">
        <f t="shared" si="13"/>
        <v>94</v>
      </c>
      <c r="B111" s="24">
        <f t="shared" si="9"/>
        <v>40299</v>
      </c>
      <c r="C111" s="29">
        <f t="shared" si="14"/>
        <v>64148.935874456518</v>
      </c>
      <c r="D111" s="29">
        <f t="shared" si="17"/>
        <v>523.28073637119996</v>
      </c>
      <c r="E111" s="30">
        <f t="shared" si="10"/>
        <v>0</v>
      </c>
      <c r="F111" s="29">
        <f t="shared" si="11"/>
        <v>523.28073637119996</v>
      </c>
      <c r="G111" s="29">
        <f t="shared" si="15"/>
        <v>84.929674562413766</v>
      </c>
      <c r="H111" s="29">
        <f t="shared" si="16"/>
        <v>438.3510618087862</v>
      </c>
      <c r="I111" s="29">
        <f t="shared" si="12"/>
        <v>64064.006199894102</v>
      </c>
      <c r="J111" s="29">
        <f>SUM($H$18:$H111)</f>
        <v>43272.105418786872</v>
      </c>
    </row>
    <row r="112" spans="1:10" x14ac:dyDescent="0.25">
      <c r="A112" s="23">
        <f t="shared" si="13"/>
        <v>95</v>
      </c>
      <c r="B112" s="24">
        <f t="shared" si="9"/>
        <v>40330</v>
      </c>
      <c r="C112" s="29">
        <f t="shared" si="14"/>
        <v>64064.006199894102</v>
      </c>
      <c r="D112" s="29">
        <f t="shared" si="17"/>
        <v>523.28073637119996</v>
      </c>
      <c r="E112" s="30">
        <f t="shared" si="10"/>
        <v>0</v>
      </c>
      <c r="F112" s="29">
        <f t="shared" si="11"/>
        <v>523.28073637119996</v>
      </c>
      <c r="G112" s="29">
        <f t="shared" si="15"/>
        <v>85.510027338590305</v>
      </c>
      <c r="H112" s="29">
        <f t="shared" si="16"/>
        <v>437.77070903260966</v>
      </c>
      <c r="I112" s="29">
        <f t="shared" si="12"/>
        <v>63978.496172555511</v>
      </c>
      <c r="J112" s="29">
        <f>SUM($H$18:$H112)</f>
        <v>43709.87612781948</v>
      </c>
    </row>
    <row r="113" spans="1:10" x14ac:dyDescent="0.25">
      <c r="A113" s="23">
        <f t="shared" si="13"/>
        <v>96</v>
      </c>
      <c r="B113" s="24">
        <f t="shared" si="9"/>
        <v>40360</v>
      </c>
      <c r="C113" s="29">
        <f t="shared" si="14"/>
        <v>63978.496172555511</v>
      </c>
      <c r="D113" s="29">
        <f t="shared" si="17"/>
        <v>523.28073637119996</v>
      </c>
      <c r="E113" s="30">
        <f t="shared" si="10"/>
        <v>0</v>
      </c>
      <c r="F113" s="29">
        <f t="shared" si="11"/>
        <v>523.28073637119996</v>
      </c>
      <c r="G113" s="29">
        <f t="shared" si="15"/>
        <v>86.094345858737313</v>
      </c>
      <c r="H113" s="29">
        <f t="shared" si="16"/>
        <v>437.18639051246265</v>
      </c>
      <c r="I113" s="29">
        <f t="shared" si="12"/>
        <v>63892.401826696776</v>
      </c>
      <c r="J113" s="29">
        <f>SUM($H$18:$H113)</f>
        <v>44147.062518331943</v>
      </c>
    </row>
    <row r="114" spans="1:10" x14ac:dyDescent="0.25">
      <c r="A114" s="23">
        <f t="shared" si="13"/>
        <v>97</v>
      </c>
      <c r="B114" s="24">
        <f t="shared" si="9"/>
        <v>40391</v>
      </c>
      <c r="C114" s="29">
        <f t="shared" si="14"/>
        <v>63892.401826696776</v>
      </c>
      <c r="D114" s="29">
        <f t="shared" si="17"/>
        <v>523.28073637119996</v>
      </c>
      <c r="E114" s="30">
        <f t="shared" si="10"/>
        <v>0</v>
      </c>
      <c r="F114" s="29">
        <f t="shared" si="11"/>
        <v>523.28073637119996</v>
      </c>
      <c r="G114" s="29">
        <f t="shared" si="15"/>
        <v>86.68265722210532</v>
      </c>
      <c r="H114" s="29">
        <f t="shared" si="16"/>
        <v>436.59807914909464</v>
      </c>
      <c r="I114" s="29">
        <f t="shared" si="12"/>
        <v>63805.719169474673</v>
      </c>
      <c r="J114" s="29">
        <f>SUM($H$18:$H114)</f>
        <v>44583.660597481037</v>
      </c>
    </row>
    <row r="115" spans="1:10" x14ac:dyDescent="0.25">
      <c r="A115" s="23">
        <f t="shared" si="13"/>
        <v>98</v>
      </c>
      <c r="B115" s="24">
        <f t="shared" si="9"/>
        <v>40422</v>
      </c>
      <c r="C115" s="29">
        <f t="shared" si="14"/>
        <v>63805.719169474673</v>
      </c>
      <c r="D115" s="29">
        <f t="shared" si="17"/>
        <v>523.28073637119996</v>
      </c>
      <c r="E115" s="30">
        <f t="shared" si="10"/>
        <v>0</v>
      </c>
      <c r="F115" s="29">
        <f t="shared" si="11"/>
        <v>523.28073637119996</v>
      </c>
      <c r="G115" s="29">
        <f t="shared" si="15"/>
        <v>87.274988713123037</v>
      </c>
      <c r="H115" s="29">
        <f t="shared" si="16"/>
        <v>436.00574765807693</v>
      </c>
      <c r="I115" s="29">
        <f t="shared" si="12"/>
        <v>63718.444180761551</v>
      </c>
      <c r="J115" s="29">
        <f>SUM($H$18:$H115)</f>
        <v>45019.666345139114</v>
      </c>
    </row>
    <row r="116" spans="1:10" x14ac:dyDescent="0.25">
      <c r="A116" s="23">
        <f t="shared" si="13"/>
        <v>99</v>
      </c>
      <c r="B116" s="24">
        <f t="shared" si="9"/>
        <v>40452</v>
      </c>
      <c r="C116" s="29">
        <f t="shared" si="14"/>
        <v>63718.444180761551</v>
      </c>
      <c r="D116" s="29">
        <f t="shared" si="17"/>
        <v>523.28073637119996</v>
      </c>
      <c r="E116" s="30">
        <f t="shared" si="10"/>
        <v>0</v>
      </c>
      <c r="F116" s="29">
        <f t="shared" si="11"/>
        <v>523.28073637119996</v>
      </c>
      <c r="G116" s="29">
        <f t="shared" si="15"/>
        <v>87.871367802662689</v>
      </c>
      <c r="H116" s="29">
        <f t="shared" si="16"/>
        <v>435.40936856853727</v>
      </c>
      <c r="I116" s="29">
        <f t="shared" si="12"/>
        <v>63630.57281295889</v>
      </c>
      <c r="J116" s="29">
        <f>SUM($H$18:$H116)</f>
        <v>45455.075713707651</v>
      </c>
    </row>
    <row r="117" spans="1:10" x14ac:dyDescent="0.25">
      <c r="A117" s="23">
        <f t="shared" si="13"/>
        <v>100</v>
      </c>
      <c r="B117" s="24">
        <f t="shared" si="9"/>
        <v>40483</v>
      </c>
      <c r="C117" s="29">
        <f t="shared" si="14"/>
        <v>63630.57281295889</v>
      </c>
      <c r="D117" s="29">
        <f t="shared" si="17"/>
        <v>523.28073637119996</v>
      </c>
      <c r="E117" s="30">
        <f t="shared" si="10"/>
        <v>0</v>
      </c>
      <c r="F117" s="29">
        <f t="shared" si="11"/>
        <v>523.28073637119996</v>
      </c>
      <c r="G117" s="29">
        <f t="shared" si="15"/>
        <v>88.471822149314221</v>
      </c>
      <c r="H117" s="29">
        <f t="shared" si="16"/>
        <v>434.80891422188574</v>
      </c>
      <c r="I117" s="29">
        <f t="shared" si="12"/>
        <v>63542.100990809573</v>
      </c>
      <c r="J117" s="29">
        <f>SUM($H$18:$H117)</f>
        <v>45889.884627929539</v>
      </c>
    </row>
    <row r="118" spans="1:10" x14ac:dyDescent="0.25">
      <c r="A118" s="23">
        <f t="shared" si="13"/>
        <v>101</v>
      </c>
      <c r="B118" s="24">
        <f t="shared" si="9"/>
        <v>40513</v>
      </c>
      <c r="C118" s="29">
        <f t="shared" si="14"/>
        <v>63542.100990809573</v>
      </c>
      <c r="D118" s="29">
        <f t="shared" si="17"/>
        <v>523.28073637119996</v>
      </c>
      <c r="E118" s="30">
        <f t="shared" si="10"/>
        <v>0</v>
      </c>
      <c r="F118" s="29">
        <f t="shared" si="11"/>
        <v>523.28073637119996</v>
      </c>
      <c r="G118" s="29">
        <f t="shared" si="15"/>
        <v>89.076379600667849</v>
      </c>
      <c r="H118" s="29">
        <f t="shared" si="16"/>
        <v>434.20435677053212</v>
      </c>
      <c r="I118" s="29">
        <f t="shared" si="12"/>
        <v>63453.024611208908</v>
      </c>
      <c r="J118" s="29">
        <f>SUM($H$18:$H118)</f>
        <v>46324.088984700073</v>
      </c>
    </row>
    <row r="119" spans="1:10" x14ac:dyDescent="0.25">
      <c r="A119" s="23">
        <f t="shared" si="13"/>
        <v>102</v>
      </c>
      <c r="B119" s="24">
        <f t="shared" si="9"/>
        <v>40544</v>
      </c>
      <c r="C119" s="29">
        <f t="shared" si="14"/>
        <v>63453.024611208908</v>
      </c>
      <c r="D119" s="29">
        <f t="shared" si="17"/>
        <v>523.28073637119996</v>
      </c>
      <c r="E119" s="30">
        <f t="shared" si="10"/>
        <v>0</v>
      </c>
      <c r="F119" s="29">
        <f t="shared" si="11"/>
        <v>523.28073637119996</v>
      </c>
      <c r="G119" s="29">
        <f t="shared" si="15"/>
        <v>89.685068194605719</v>
      </c>
      <c r="H119" s="29">
        <f t="shared" si="16"/>
        <v>433.59566817659424</v>
      </c>
      <c r="I119" s="29">
        <f t="shared" si="12"/>
        <v>63363.339543014299</v>
      </c>
      <c r="J119" s="29">
        <f>SUM($H$18:$H119)</f>
        <v>46757.684652876669</v>
      </c>
    </row>
    <row r="120" spans="1:10" x14ac:dyDescent="0.25">
      <c r="A120" s="23">
        <f t="shared" si="13"/>
        <v>103</v>
      </c>
      <c r="B120" s="24">
        <f t="shared" si="9"/>
        <v>40575</v>
      </c>
      <c r="C120" s="29">
        <f t="shared" si="14"/>
        <v>63363.339543014299</v>
      </c>
      <c r="D120" s="29">
        <f t="shared" si="17"/>
        <v>523.28073637119996</v>
      </c>
      <c r="E120" s="30">
        <f t="shared" si="10"/>
        <v>0</v>
      </c>
      <c r="F120" s="29">
        <f t="shared" si="11"/>
        <v>523.28073637119996</v>
      </c>
      <c r="G120" s="29">
        <f t="shared" si="15"/>
        <v>90.297916160602199</v>
      </c>
      <c r="H120" s="29">
        <f t="shared" si="16"/>
        <v>432.98282021059777</v>
      </c>
      <c r="I120" s="29">
        <f t="shared" si="12"/>
        <v>63273.041626853694</v>
      </c>
      <c r="J120" s="29">
        <f>SUM($H$18:$H120)</f>
        <v>47190.667473087269</v>
      </c>
    </row>
    <row r="121" spans="1:10" x14ac:dyDescent="0.25">
      <c r="A121" s="23">
        <f t="shared" si="13"/>
        <v>104</v>
      </c>
      <c r="B121" s="24">
        <f t="shared" si="9"/>
        <v>40603</v>
      </c>
      <c r="C121" s="29">
        <f t="shared" si="14"/>
        <v>63273.041626853694</v>
      </c>
      <c r="D121" s="29">
        <f t="shared" si="17"/>
        <v>523.28073637119996</v>
      </c>
      <c r="E121" s="30">
        <f t="shared" si="10"/>
        <v>0</v>
      </c>
      <c r="F121" s="29">
        <f t="shared" si="11"/>
        <v>523.28073637119996</v>
      </c>
      <c r="G121" s="29">
        <f t="shared" si="15"/>
        <v>90.914951921033037</v>
      </c>
      <c r="H121" s="29">
        <f t="shared" si="16"/>
        <v>432.36578445016693</v>
      </c>
      <c r="I121" s="29">
        <f t="shared" si="12"/>
        <v>63182.126674932661</v>
      </c>
      <c r="J121" s="29">
        <f>SUM($H$18:$H121)</f>
        <v>47623.033257537434</v>
      </c>
    </row>
    <row r="122" spans="1:10" x14ac:dyDescent="0.25">
      <c r="A122" s="23">
        <f t="shared" si="13"/>
        <v>105</v>
      </c>
      <c r="B122" s="24">
        <f t="shared" si="9"/>
        <v>40634</v>
      </c>
      <c r="C122" s="29">
        <f t="shared" si="14"/>
        <v>63182.126674932661</v>
      </c>
      <c r="D122" s="29">
        <f t="shared" si="17"/>
        <v>523.28073637119996</v>
      </c>
      <c r="E122" s="30">
        <f t="shared" si="10"/>
        <v>0</v>
      </c>
      <c r="F122" s="29">
        <f t="shared" si="11"/>
        <v>523.28073637119996</v>
      </c>
      <c r="G122" s="29">
        <f t="shared" si="15"/>
        <v>91.536204092493392</v>
      </c>
      <c r="H122" s="29">
        <f t="shared" si="16"/>
        <v>431.74453227870657</v>
      </c>
      <c r="I122" s="29">
        <f t="shared" si="12"/>
        <v>63090.590470840165</v>
      </c>
      <c r="J122" s="29">
        <f>SUM($H$18:$H122)</f>
        <v>48054.777789816144</v>
      </c>
    </row>
    <row r="123" spans="1:10" x14ac:dyDescent="0.25">
      <c r="A123" s="23">
        <f t="shared" si="13"/>
        <v>106</v>
      </c>
      <c r="B123" s="24">
        <f t="shared" si="9"/>
        <v>40664</v>
      </c>
      <c r="C123" s="29">
        <f t="shared" si="14"/>
        <v>63090.590470840165</v>
      </c>
      <c r="D123" s="29">
        <f t="shared" si="17"/>
        <v>523.28073637119996</v>
      </c>
      <c r="E123" s="30">
        <f t="shared" si="10"/>
        <v>0</v>
      </c>
      <c r="F123" s="29">
        <f t="shared" si="11"/>
        <v>523.28073637119996</v>
      </c>
      <c r="G123" s="29">
        <f t="shared" si="15"/>
        <v>92.161701487125526</v>
      </c>
      <c r="H123" s="29">
        <f t="shared" si="16"/>
        <v>431.11903488407444</v>
      </c>
      <c r="I123" s="29">
        <f t="shared" si="12"/>
        <v>62998.428769353042</v>
      </c>
      <c r="J123" s="29">
        <f>SUM($H$18:$H123)</f>
        <v>48485.896824700219</v>
      </c>
    </row>
    <row r="124" spans="1:10" x14ac:dyDescent="0.25">
      <c r="A124" s="23">
        <f t="shared" si="13"/>
        <v>107</v>
      </c>
      <c r="B124" s="24">
        <f t="shared" si="9"/>
        <v>40695</v>
      </c>
      <c r="C124" s="29">
        <f t="shared" si="14"/>
        <v>62998.428769353042</v>
      </c>
      <c r="D124" s="29">
        <f t="shared" si="17"/>
        <v>523.28073637119996</v>
      </c>
      <c r="E124" s="30">
        <f t="shared" si="10"/>
        <v>0</v>
      </c>
      <c r="F124" s="29">
        <f t="shared" si="11"/>
        <v>523.28073637119996</v>
      </c>
      <c r="G124" s="29">
        <f t="shared" si="15"/>
        <v>92.791473113954169</v>
      </c>
      <c r="H124" s="29">
        <f t="shared" si="16"/>
        <v>430.4892632572458</v>
      </c>
      <c r="I124" s="29">
        <f t="shared" si="12"/>
        <v>62905.637296239089</v>
      </c>
      <c r="J124" s="29">
        <f>SUM($H$18:$H124)</f>
        <v>48916.386087957464</v>
      </c>
    </row>
    <row r="125" spans="1:10" x14ac:dyDescent="0.25">
      <c r="A125" s="23">
        <f t="shared" si="13"/>
        <v>108</v>
      </c>
      <c r="B125" s="24">
        <f t="shared" si="9"/>
        <v>40725</v>
      </c>
      <c r="C125" s="29">
        <f t="shared" si="14"/>
        <v>62905.637296239089</v>
      </c>
      <c r="D125" s="29">
        <f t="shared" si="17"/>
        <v>523.28073637119996</v>
      </c>
      <c r="E125" s="30">
        <f t="shared" si="10"/>
        <v>0</v>
      </c>
      <c r="F125" s="29">
        <f t="shared" si="11"/>
        <v>523.28073637119996</v>
      </c>
      <c r="G125" s="29">
        <f t="shared" si="15"/>
        <v>93.425548180232852</v>
      </c>
      <c r="H125" s="29">
        <f t="shared" si="16"/>
        <v>429.85518819096711</v>
      </c>
      <c r="I125" s="29">
        <f t="shared" si="12"/>
        <v>62812.211748058857</v>
      </c>
      <c r="J125" s="29">
        <f>SUM($H$18:$H125)</f>
        <v>49346.24127614843</v>
      </c>
    </row>
    <row r="126" spans="1:10" x14ac:dyDescent="0.25">
      <c r="A126" s="23">
        <f t="shared" si="13"/>
        <v>109</v>
      </c>
      <c r="B126" s="24">
        <f t="shared" si="9"/>
        <v>40756</v>
      </c>
      <c r="C126" s="29">
        <f t="shared" si="14"/>
        <v>62812.211748058857</v>
      </c>
      <c r="D126" s="29">
        <f t="shared" si="17"/>
        <v>523.28073637119996</v>
      </c>
      <c r="E126" s="30">
        <f t="shared" si="10"/>
        <v>0</v>
      </c>
      <c r="F126" s="29">
        <f t="shared" si="11"/>
        <v>523.28073637119996</v>
      </c>
      <c r="G126" s="29">
        <f t="shared" si="15"/>
        <v>94.063956092797753</v>
      </c>
      <c r="H126" s="29">
        <f t="shared" si="16"/>
        <v>429.21678027840221</v>
      </c>
      <c r="I126" s="29">
        <f t="shared" si="12"/>
        <v>62718.147791966061</v>
      </c>
      <c r="J126" s="29">
        <f>SUM($H$18:$H126)</f>
        <v>49775.458056426833</v>
      </c>
    </row>
    <row r="127" spans="1:10" x14ac:dyDescent="0.25">
      <c r="A127" s="23">
        <f t="shared" si="13"/>
        <v>110</v>
      </c>
      <c r="B127" s="24">
        <f t="shared" si="9"/>
        <v>40787</v>
      </c>
      <c r="C127" s="29">
        <f t="shared" si="14"/>
        <v>62718.147791966061</v>
      </c>
      <c r="D127" s="29">
        <f t="shared" si="17"/>
        <v>523.28073637119996</v>
      </c>
      <c r="E127" s="30">
        <f t="shared" si="10"/>
        <v>0</v>
      </c>
      <c r="F127" s="29">
        <f t="shared" si="11"/>
        <v>523.28073637119996</v>
      </c>
      <c r="G127" s="29">
        <f t="shared" si="15"/>
        <v>94.706726459431877</v>
      </c>
      <c r="H127" s="29">
        <f t="shared" si="16"/>
        <v>428.57400991176809</v>
      </c>
      <c r="I127" s="29">
        <f t="shared" si="12"/>
        <v>62623.441065506631</v>
      </c>
      <c r="J127" s="29">
        <f>SUM($H$18:$H127)</f>
        <v>50204.032066338601</v>
      </c>
    </row>
    <row r="128" spans="1:10" x14ac:dyDescent="0.25">
      <c r="A128" s="23">
        <f t="shared" si="13"/>
        <v>111</v>
      </c>
      <c r="B128" s="24">
        <f t="shared" si="9"/>
        <v>40817</v>
      </c>
      <c r="C128" s="29">
        <f t="shared" si="14"/>
        <v>62623.441065506631</v>
      </c>
      <c r="D128" s="29">
        <f t="shared" si="17"/>
        <v>523.28073637119996</v>
      </c>
      <c r="E128" s="30">
        <f t="shared" si="10"/>
        <v>0</v>
      </c>
      <c r="F128" s="29">
        <f t="shared" si="11"/>
        <v>523.28073637119996</v>
      </c>
      <c r="G128" s="29">
        <f t="shared" si="15"/>
        <v>95.353889090237999</v>
      </c>
      <c r="H128" s="29">
        <f t="shared" si="16"/>
        <v>427.92684728096197</v>
      </c>
      <c r="I128" s="29">
        <f t="shared" si="12"/>
        <v>62528.087176416397</v>
      </c>
      <c r="J128" s="29">
        <f>SUM($H$18:$H128)</f>
        <v>50631.958913619565</v>
      </c>
    </row>
    <row r="129" spans="1:10" x14ac:dyDescent="0.25">
      <c r="A129" s="23">
        <f t="shared" si="13"/>
        <v>112</v>
      </c>
      <c r="B129" s="24">
        <f t="shared" si="9"/>
        <v>40848</v>
      </c>
      <c r="C129" s="29">
        <f t="shared" si="14"/>
        <v>62528.087176416397</v>
      </c>
      <c r="D129" s="29">
        <f t="shared" si="17"/>
        <v>523.28073637119996</v>
      </c>
      <c r="E129" s="30">
        <f t="shared" si="10"/>
        <v>0</v>
      </c>
      <c r="F129" s="29">
        <f t="shared" si="11"/>
        <v>523.28073637119996</v>
      </c>
      <c r="G129" s="29">
        <f t="shared" si="15"/>
        <v>96.005473999021206</v>
      </c>
      <c r="H129" s="29">
        <f t="shared" si="16"/>
        <v>427.27526237217876</v>
      </c>
      <c r="I129" s="29">
        <f t="shared" si="12"/>
        <v>62432.081702417374</v>
      </c>
      <c r="J129" s="29">
        <f>SUM($H$18:$H129)</f>
        <v>51059.23417599174</v>
      </c>
    </row>
    <row r="130" spans="1:10" x14ac:dyDescent="0.25">
      <c r="A130" s="23">
        <f t="shared" si="13"/>
        <v>113</v>
      </c>
      <c r="B130" s="24">
        <f t="shared" si="9"/>
        <v>40878</v>
      </c>
      <c r="C130" s="29">
        <f t="shared" si="14"/>
        <v>62432.081702417374</v>
      </c>
      <c r="D130" s="29">
        <f t="shared" si="17"/>
        <v>523.28073637119996</v>
      </c>
      <c r="E130" s="30">
        <f t="shared" si="10"/>
        <v>0</v>
      </c>
      <c r="F130" s="29">
        <f t="shared" si="11"/>
        <v>523.28073637119996</v>
      </c>
      <c r="G130" s="29">
        <f t="shared" si="15"/>
        <v>96.661511404681221</v>
      </c>
      <c r="H130" s="29">
        <f t="shared" si="16"/>
        <v>426.61922496651874</v>
      </c>
      <c r="I130" s="29">
        <f t="shared" si="12"/>
        <v>62335.420191012694</v>
      </c>
      <c r="J130" s="29">
        <f>SUM($H$18:$H130)</f>
        <v>51485.853400958258</v>
      </c>
    </row>
    <row r="131" spans="1:10" x14ac:dyDescent="0.25">
      <c r="A131" s="23">
        <f t="shared" si="13"/>
        <v>114</v>
      </c>
      <c r="B131" s="24">
        <f t="shared" si="9"/>
        <v>40909</v>
      </c>
      <c r="C131" s="29">
        <f t="shared" si="14"/>
        <v>62335.420191012694</v>
      </c>
      <c r="D131" s="29">
        <f t="shared" si="17"/>
        <v>523.28073637119996</v>
      </c>
      <c r="E131" s="30">
        <f t="shared" si="10"/>
        <v>0</v>
      </c>
      <c r="F131" s="29">
        <f t="shared" si="11"/>
        <v>523.28073637119996</v>
      </c>
      <c r="G131" s="29">
        <f t="shared" si="15"/>
        <v>97.322031732613198</v>
      </c>
      <c r="H131" s="29">
        <f t="shared" si="16"/>
        <v>425.95870463858677</v>
      </c>
      <c r="I131" s="29">
        <f t="shared" si="12"/>
        <v>62238.098159280082</v>
      </c>
      <c r="J131" s="29">
        <f>SUM($H$18:$H131)</f>
        <v>51911.812105596844</v>
      </c>
    </row>
    <row r="132" spans="1:10" x14ac:dyDescent="0.25">
      <c r="A132" s="23">
        <f t="shared" si="13"/>
        <v>115</v>
      </c>
      <c r="B132" s="24">
        <f t="shared" si="9"/>
        <v>40940</v>
      </c>
      <c r="C132" s="29">
        <f t="shared" si="14"/>
        <v>62238.098159280082</v>
      </c>
      <c r="D132" s="29">
        <f t="shared" si="17"/>
        <v>523.28073637119996</v>
      </c>
      <c r="E132" s="30">
        <f t="shared" si="10"/>
        <v>0</v>
      </c>
      <c r="F132" s="29">
        <f t="shared" si="11"/>
        <v>523.28073637119996</v>
      </c>
      <c r="G132" s="29">
        <f t="shared" si="15"/>
        <v>97.987065616119423</v>
      </c>
      <c r="H132" s="29">
        <f t="shared" si="16"/>
        <v>425.29367075508054</v>
      </c>
      <c r="I132" s="29">
        <f t="shared" si="12"/>
        <v>62140.11109366396</v>
      </c>
      <c r="J132" s="29">
        <f>SUM($H$18:$H132)</f>
        <v>52337.105776351927</v>
      </c>
    </row>
    <row r="133" spans="1:10" x14ac:dyDescent="0.25">
      <c r="A133" s="23">
        <f t="shared" si="13"/>
        <v>116</v>
      </c>
      <c r="B133" s="24">
        <f t="shared" si="9"/>
        <v>40969</v>
      </c>
      <c r="C133" s="29">
        <f t="shared" si="14"/>
        <v>62140.11109366396</v>
      </c>
      <c r="D133" s="29">
        <f t="shared" si="17"/>
        <v>523.28073637119996</v>
      </c>
      <c r="E133" s="30">
        <f t="shared" si="10"/>
        <v>0</v>
      </c>
      <c r="F133" s="29">
        <f t="shared" si="11"/>
        <v>523.28073637119996</v>
      </c>
      <c r="G133" s="29">
        <f t="shared" si="15"/>
        <v>98.656643897829554</v>
      </c>
      <c r="H133" s="29">
        <f t="shared" si="16"/>
        <v>424.62409247337041</v>
      </c>
      <c r="I133" s="29">
        <f t="shared" si="12"/>
        <v>62041.454449766134</v>
      </c>
      <c r="J133" s="29">
        <f>SUM($H$18:$H133)</f>
        <v>52761.729868825299</v>
      </c>
    </row>
    <row r="134" spans="1:10" x14ac:dyDescent="0.25">
      <c r="A134" s="23">
        <f t="shared" si="13"/>
        <v>117</v>
      </c>
      <c r="B134" s="24">
        <f t="shared" si="9"/>
        <v>41000</v>
      </c>
      <c r="C134" s="29">
        <f t="shared" si="14"/>
        <v>62041.454449766134</v>
      </c>
      <c r="D134" s="29">
        <f t="shared" si="17"/>
        <v>523.28073637119996</v>
      </c>
      <c r="E134" s="30">
        <f t="shared" si="10"/>
        <v>0</v>
      </c>
      <c r="F134" s="29">
        <f t="shared" si="11"/>
        <v>523.28073637119996</v>
      </c>
      <c r="G134" s="29">
        <f t="shared" si="15"/>
        <v>99.330797631131361</v>
      </c>
      <c r="H134" s="29">
        <f t="shared" si="16"/>
        <v>423.9499387400686</v>
      </c>
      <c r="I134" s="29">
        <f t="shared" si="12"/>
        <v>61942.123652135</v>
      </c>
      <c r="J134" s="29">
        <f>SUM($H$18:$H134)</f>
        <v>53185.679807565371</v>
      </c>
    </row>
    <row r="135" spans="1:10" x14ac:dyDescent="0.25">
      <c r="A135" s="23">
        <f t="shared" si="13"/>
        <v>118</v>
      </c>
      <c r="B135" s="24">
        <f t="shared" si="9"/>
        <v>41030</v>
      </c>
      <c r="C135" s="29">
        <f t="shared" si="14"/>
        <v>61942.123652135</v>
      </c>
      <c r="D135" s="29">
        <f t="shared" si="17"/>
        <v>523.28073637119996</v>
      </c>
      <c r="E135" s="30">
        <f t="shared" si="10"/>
        <v>0</v>
      </c>
      <c r="F135" s="29">
        <f t="shared" si="11"/>
        <v>523.28073637119996</v>
      </c>
      <c r="G135" s="29">
        <f t="shared" si="15"/>
        <v>100.00955808161075</v>
      </c>
      <c r="H135" s="29">
        <f t="shared" si="16"/>
        <v>423.27117828958922</v>
      </c>
      <c r="I135" s="29">
        <f t="shared" si="12"/>
        <v>61842.114094053388</v>
      </c>
      <c r="J135" s="29">
        <f>SUM($H$18:$H135)</f>
        <v>53608.950985854957</v>
      </c>
    </row>
    <row r="136" spans="1:10" x14ac:dyDescent="0.25">
      <c r="A136" s="23">
        <f t="shared" si="13"/>
        <v>119</v>
      </c>
      <c r="B136" s="24">
        <f t="shared" si="9"/>
        <v>41061</v>
      </c>
      <c r="C136" s="29">
        <f t="shared" si="14"/>
        <v>61842.114094053388</v>
      </c>
      <c r="D136" s="29">
        <f t="shared" si="17"/>
        <v>523.28073637119996</v>
      </c>
      <c r="E136" s="30">
        <f t="shared" si="10"/>
        <v>0</v>
      </c>
      <c r="F136" s="29">
        <f t="shared" si="11"/>
        <v>523.28073637119996</v>
      </c>
      <c r="G136" s="29">
        <f t="shared" si="15"/>
        <v>100.69295672850177</v>
      </c>
      <c r="H136" s="29">
        <f t="shared" si="16"/>
        <v>422.58777964269819</v>
      </c>
      <c r="I136" s="29">
        <f t="shared" si="12"/>
        <v>61741.421137324884</v>
      </c>
      <c r="J136" s="29">
        <f>SUM($H$18:$H136)</f>
        <v>54031.538765497658</v>
      </c>
    </row>
    <row r="137" spans="1:10" x14ac:dyDescent="0.25">
      <c r="A137" s="23">
        <f t="shared" si="13"/>
        <v>120</v>
      </c>
      <c r="B137" s="24">
        <f t="shared" si="9"/>
        <v>41091</v>
      </c>
      <c r="C137" s="29">
        <f t="shared" si="14"/>
        <v>61741.421137324884</v>
      </c>
      <c r="D137" s="29">
        <f t="shared" si="17"/>
        <v>523.28073637119996</v>
      </c>
      <c r="E137" s="30">
        <f t="shared" si="10"/>
        <v>0</v>
      </c>
      <c r="F137" s="29">
        <f t="shared" si="11"/>
        <v>523.28073637119996</v>
      </c>
      <c r="G137" s="29">
        <f t="shared" si="15"/>
        <v>101.38102526614654</v>
      </c>
      <c r="H137" s="29">
        <f t="shared" si="16"/>
        <v>421.89971110505343</v>
      </c>
      <c r="I137" s="29">
        <f t="shared" si="12"/>
        <v>61640.040112058734</v>
      </c>
      <c r="J137" s="29">
        <f>SUM($H$18:$H137)</f>
        <v>54453.438476602714</v>
      </c>
    </row>
    <row r="138" spans="1:10" x14ac:dyDescent="0.25">
      <c r="A138" s="23">
        <f t="shared" si="13"/>
        <v>121</v>
      </c>
      <c r="B138" s="24">
        <f t="shared" si="9"/>
        <v>41122</v>
      </c>
      <c r="C138" s="29">
        <f t="shared" si="14"/>
        <v>61640.040112058734</v>
      </c>
      <c r="D138" s="29">
        <f t="shared" si="17"/>
        <v>523.28073637119996</v>
      </c>
      <c r="E138" s="30">
        <f t="shared" si="10"/>
        <v>0</v>
      </c>
      <c r="F138" s="29">
        <f t="shared" si="11"/>
        <v>523.28073637119996</v>
      </c>
      <c r="G138" s="29">
        <f t="shared" si="15"/>
        <v>102.07379560546525</v>
      </c>
      <c r="H138" s="29">
        <f t="shared" si="16"/>
        <v>421.20694076573471</v>
      </c>
      <c r="I138" s="29">
        <f t="shared" si="12"/>
        <v>61537.966316453269</v>
      </c>
      <c r="J138" s="29">
        <f>SUM($H$18:$H138)</f>
        <v>54874.645417368447</v>
      </c>
    </row>
    <row r="139" spans="1:10" x14ac:dyDescent="0.25">
      <c r="A139" s="23">
        <f t="shared" si="13"/>
        <v>122</v>
      </c>
      <c r="B139" s="24">
        <f t="shared" si="9"/>
        <v>41153</v>
      </c>
      <c r="C139" s="29">
        <f t="shared" si="14"/>
        <v>61537.966316453269</v>
      </c>
      <c r="D139" s="29">
        <f t="shared" si="17"/>
        <v>523.28073637119996</v>
      </c>
      <c r="E139" s="30">
        <f t="shared" si="10"/>
        <v>0</v>
      </c>
      <c r="F139" s="29">
        <f t="shared" si="11"/>
        <v>523.28073637119996</v>
      </c>
      <c r="G139" s="29">
        <f t="shared" si="15"/>
        <v>102.77129987543594</v>
      </c>
      <c r="H139" s="29">
        <f t="shared" si="16"/>
        <v>420.50943649576402</v>
      </c>
      <c r="I139" s="29">
        <f t="shared" si="12"/>
        <v>61435.195016577833</v>
      </c>
      <c r="J139" s="29">
        <f>SUM($H$18:$H139)</f>
        <v>55295.154853864209</v>
      </c>
    </row>
    <row r="140" spans="1:10" x14ac:dyDescent="0.25">
      <c r="A140" s="23">
        <f t="shared" si="13"/>
        <v>123</v>
      </c>
      <c r="B140" s="24">
        <f t="shared" si="9"/>
        <v>41183</v>
      </c>
      <c r="C140" s="29">
        <f t="shared" si="14"/>
        <v>61435.195016577833</v>
      </c>
      <c r="D140" s="29">
        <f t="shared" si="17"/>
        <v>523.28073637119996</v>
      </c>
      <c r="E140" s="30">
        <f t="shared" si="10"/>
        <v>0</v>
      </c>
      <c r="F140" s="29">
        <f t="shared" si="11"/>
        <v>523.28073637119996</v>
      </c>
      <c r="G140" s="29">
        <f t="shared" si="15"/>
        <v>103.47357042458475</v>
      </c>
      <c r="H140" s="29">
        <f t="shared" si="16"/>
        <v>419.80716594661521</v>
      </c>
      <c r="I140" s="29">
        <f t="shared" si="12"/>
        <v>61331.721446153249</v>
      </c>
      <c r="J140" s="29">
        <f>SUM($H$18:$H140)</f>
        <v>55714.962019810824</v>
      </c>
    </row>
    <row r="141" spans="1:10" x14ac:dyDescent="0.25">
      <c r="A141" s="23">
        <f t="shared" si="13"/>
        <v>124</v>
      </c>
      <c r="B141" s="24">
        <f t="shared" si="9"/>
        <v>41214</v>
      </c>
      <c r="C141" s="29">
        <f t="shared" si="14"/>
        <v>61331.721446153249</v>
      </c>
      <c r="D141" s="29">
        <f t="shared" si="17"/>
        <v>523.28073637119996</v>
      </c>
      <c r="E141" s="30">
        <f t="shared" si="10"/>
        <v>0</v>
      </c>
      <c r="F141" s="29">
        <f t="shared" si="11"/>
        <v>523.28073637119996</v>
      </c>
      <c r="G141" s="29">
        <f t="shared" si="15"/>
        <v>104.18063982248606</v>
      </c>
      <c r="H141" s="29">
        <f t="shared" si="16"/>
        <v>419.10009654871391</v>
      </c>
      <c r="I141" s="29">
        <f t="shared" si="12"/>
        <v>61227.540806330762</v>
      </c>
      <c r="J141" s="29">
        <f>SUM($H$18:$H141)</f>
        <v>56134.062116359535</v>
      </c>
    </row>
    <row r="142" spans="1:10" x14ac:dyDescent="0.25">
      <c r="A142" s="23">
        <f t="shared" si="13"/>
        <v>125</v>
      </c>
      <c r="B142" s="24">
        <f t="shared" si="9"/>
        <v>41244</v>
      </c>
      <c r="C142" s="29">
        <f t="shared" si="14"/>
        <v>61227.540806330762</v>
      </c>
      <c r="D142" s="29">
        <f t="shared" si="17"/>
        <v>523.28073637119996</v>
      </c>
      <c r="E142" s="30">
        <f t="shared" si="10"/>
        <v>0</v>
      </c>
      <c r="F142" s="29">
        <f t="shared" si="11"/>
        <v>523.28073637119996</v>
      </c>
      <c r="G142" s="29">
        <f t="shared" si="15"/>
        <v>104.89254086127306</v>
      </c>
      <c r="H142" s="29">
        <f t="shared" si="16"/>
        <v>418.3881955099269</v>
      </c>
      <c r="I142" s="29">
        <f t="shared" si="12"/>
        <v>61122.648265469492</v>
      </c>
      <c r="J142" s="29">
        <f>SUM($H$18:$H142)</f>
        <v>56552.450311869463</v>
      </c>
    </row>
    <row r="143" spans="1:10" x14ac:dyDescent="0.25">
      <c r="A143" s="23">
        <f t="shared" si="13"/>
        <v>126</v>
      </c>
      <c r="B143" s="24">
        <f t="shared" si="9"/>
        <v>41275</v>
      </c>
      <c r="C143" s="29">
        <f t="shared" si="14"/>
        <v>61122.648265469492</v>
      </c>
      <c r="D143" s="29">
        <f t="shared" si="17"/>
        <v>523.28073637119996</v>
      </c>
      <c r="E143" s="30">
        <f t="shared" si="10"/>
        <v>0</v>
      </c>
      <c r="F143" s="29">
        <f t="shared" si="11"/>
        <v>523.28073637119996</v>
      </c>
      <c r="G143" s="29">
        <f t="shared" si="15"/>
        <v>105.60930655715839</v>
      </c>
      <c r="H143" s="29">
        <f t="shared" si="16"/>
        <v>417.67142981404157</v>
      </c>
      <c r="I143" s="29">
        <f t="shared" si="12"/>
        <v>61017.038958912337</v>
      </c>
      <c r="J143" s="29">
        <f>SUM($H$18:$H143)</f>
        <v>56970.121741683506</v>
      </c>
    </row>
    <row r="144" spans="1:10" x14ac:dyDescent="0.25">
      <c r="A144" s="23">
        <f t="shared" si="13"/>
        <v>127</v>
      </c>
      <c r="B144" s="24">
        <f t="shared" si="9"/>
        <v>41306</v>
      </c>
      <c r="C144" s="29">
        <f t="shared" si="14"/>
        <v>61017.038958912337</v>
      </c>
      <c r="D144" s="29">
        <f t="shared" si="17"/>
        <v>523.28073637119996</v>
      </c>
      <c r="E144" s="30">
        <f t="shared" si="10"/>
        <v>0</v>
      </c>
      <c r="F144" s="29">
        <f t="shared" si="11"/>
        <v>523.28073637119996</v>
      </c>
      <c r="G144" s="29">
        <f t="shared" si="15"/>
        <v>106.33097015196563</v>
      </c>
      <c r="H144" s="29">
        <f t="shared" si="16"/>
        <v>416.94976621923433</v>
      </c>
      <c r="I144" s="29">
        <f t="shared" si="12"/>
        <v>60910.707988760369</v>
      </c>
      <c r="J144" s="29">
        <f>SUM($H$18:$H144)</f>
        <v>57387.071507902743</v>
      </c>
    </row>
    <row r="145" spans="1:10" x14ac:dyDescent="0.25">
      <c r="A145" s="23">
        <f t="shared" si="13"/>
        <v>128</v>
      </c>
      <c r="B145" s="24">
        <f t="shared" si="9"/>
        <v>41334</v>
      </c>
      <c r="C145" s="29">
        <f t="shared" si="14"/>
        <v>60910.707988760369</v>
      </c>
      <c r="D145" s="29">
        <f t="shared" si="17"/>
        <v>523.28073637119996</v>
      </c>
      <c r="E145" s="30">
        <f t="shared" si="10"/>
        <v>0</v>
      </c>
      <c r="F145" s="29">
        <f t="shared" si="11"/>
        <v>523.28073637119996</v>
      </c>
      <c r="G145" s="29">
        <f t="shared" si="15"/>
        <v>107.05756511467075</v>
      </c>
      <c r="H145" s="29">
        <f t="shared" si="16"/>
        <v>416.22317125652921</v>
      </c>
      <c r="I145" s="29">
        <f t="shared" si="12"/>
        <v>60803.650423645697</v>
      </c>
      <c r="J145" s="29">
        <f>SUM($H$18:$H145)</f>
        <v>57803.294679159269</v>
      </c>
    </row>
    <row r="146" spans="1:10" x14ac:dyDescent="0.25">
      <c r="A146" s="23">
        <f t="shared" si="13"/>
        <v>129</v>
      </c>
      <c r="B146" s="24">
        <f t="shared" ref="B146:B209" si="18">IF(Pay_Num&lt;&gt;"",DATE(YEAR(Loan_Start),MONTH(Loan_Start)+(Pay_Num)*12/Num_Pmt_Per_Year,DAY(Loan_Start)),"")</f>
        <v>41365</v>
      </c>
      <c r="C146" s="29">
        <f t="shared" si="14"/>
        <v>60803.650423645697</v>
      </c>
      <c r="D146" s="29">
        <f t="shared" si="17"/>
        <v>523.28073637119996</v>
      </c>
      <c r="E146" s="30">
        <f t="shared" ref="E146:E209" si="19">IF(AND(Pay_Num&lt;&gt;"",Sched_Pay+Scheduled_Extra_Payments&lt;Beg_Bal),Scheduled_Extra_Payments,IF(AND(Pay_Num&lt;&gt;"",Beg_Bal-Sched_Pay&gt;0),Beg_Bal-Sched_Pay,IF(Pay_Num&lt;&gt;"",0,"")))</f>
        <v>0</v>
      </c>
      <c r="F146" s="29">
        <f t="shared" ref="F146:F209" si="20">IF(AND(Pay_Num&lt;&gt;"",Sched_Pay+Extra_Pay&lt;Beg_Bal),Sched_Pay+Extra_Pay,IF(Pay_Num&lt;&gt;"",Beg_Bal,""))</f>
        <v>523.28073637119996</v>
      </c>
      <c r="G146" s="29">
        <f t="shared" si="15"/>
        <v>107.78912514295439</v>
      </c>
      <c r="H146" s="29">
        <f t="shared" si="16"/>
        <v>415.49161122824557</v>
      </c>
      <c r="I146" s="29">
        <f t="shared" ref="I146:I209" si="21">IF(AND(Pay_Num&lt;&gt;"",Sched_Pay+Extra_Pay&lt;Beg_Bal),Beg_Bal-Princ,IF(Pay_Num&lt;&gt;"",0,""))</f>
        <v>60695.861298502743</v>
      </c>
      <c r="J146" s="29">
        <f>SUM($H$18:$H146)</f>
        <v>58218.786290387514</v>
      </c>
    </row>
    <row r="147" spans="1:10" x14ac:dyDescent="0.25">
      <c r="A147" s="23">
        <f t="shared" ref="A147:A210" si="22">IF(Values_Entered,A146+1,"")</f>
        <v>130</v>
      </c>
      <c r="B147" s="24">
        <f t="shared" si="18"/>
        <v>41395</v>
      </c>
      <c r="C147" s="29">
        <f t="shared" ref="C147:C210" si="23">IF(Pay_Num&lt;&gt;"",I146,"")</f>
        <v>60695.861298502743</v>
      </c>
      <c r="D147" s="29">
        <f t="shared" si="17"/>
        <v>523.28073637119996</v>
      </c>
      <c r="E147" s="30">
        <f t="shared" si="19"/>
        <v>0</v>
      </c>
      <c r="F147" s="29">
        <f t="shared" si="20"/>
        <v>523.28073637119996</v>
      </c>
      <c r="G147" s="29">
        <f t="shared" ref="G147:G210" si="24">IF(Pay_Num&lt;&gt;"",Total_Pay-Int,"")</f>
        <v>108.52568416476453</v>
      </c>
      <c r="H147" s="29">
        <f t="shared" ref="H147:H210" si="25">IF(Pay_Num&lt;&gt;"",Beg_Bal*Interest_Rate/Num_Pmt_Per_Year,"")</f>
        <v>414.75505220643544</v>
      </c>
      <c r="I147" s="29">
        <f t="shared" si="21"/>
        <v>60587.335614337979</v>
      </c>
      <c r="J147" s="29">
        <f>SUM($H$18:$H147)</f>
        <v>58633.541342593948</v>
      </c>
    </row>
    <row r="148" spans="1:10" x14ac:dyDescent="0.25">
      <c r="A148" s="23">
        <f t="shared" si="22"/>
        <v>131</v>
      </c>
      <c r="B148" s="24">
        <f t="shared" si="18"/>
        <v>41426</v>
      </c>
      <c r="C148" s="29">
        <f t="shared" si="23"/>
        <v>60587.335614337979</v>
      </c>
      <c r="D148" s="29">
        <f t="shared" ref="D148:D211" si="26">IF(Pay_Num&lt;&gt;"",Scheduled_Monthly_Payment,"")</f>
        <v>523.28073637119996</v>
      </c>
      <c r="E148" s="30">
        <f t="shared" si="19"/>
        <v>0</v>
      </c>
      <c r="F148" s="29">
        <f t="shared" si="20"/>
        <v>523.28073637119996</v>
      </c>
      <c r="G148" s="29">
        <f t="shared" si="24"/>
        <v>109.26727633989043</v>
      </c>
      <c r="H148" s="29">
        <f t="shared" si="25"/>
        <v>414.01346003130953</v>
      </c>
      <c r="I148" s="29">
        <f t="shared" si="21"/>
        <v>60478.068337998091</v>
      </c>
      <c r="J148" s="29">
        <f>SUM($H$18:$H148)</f>
        <v>59047.554802625258</v>
      </c>
    </row>
    <row r="149" spans="1:10" x14ac:dyDescent="0.25">
      <c r="A149" s="23">
        <f t="shared" si="22"/>
        <v>132</v>
      </c>
      <c r="B149" s="24">
        <f t="shared" si="18"/>
        <v>41456</v>
      </c>
      <c r="C149" s="29">
        <f t="shared" si="23"/>
        <v>60478.068337998091</v>
      </c>
      <c r="D149" s="29">
        <f t="shared" si="26"/>
        <v>523.28073637119996</v>
      </c>
      <c r="E149" s="30">
        <f t="shared" si="19"/>
        <v>0</v>
      </c>
      <c r="F149" s="29">
        <f t="shared" si="20"/>
        <v>523.28073637119996</v>
      </c>
      <c r="G149" s="29">
        <f t="shared" si="24"/>
        <v>110.0139360615463</v>
      </c>
      <c r="H149" s="29">
        <f t="shared" si="25"/>
        <v>413.26680030965366</v>
      </c>
      <c r="I149" s="29">
        <f t="shared" si="21"/>
        <v>60368.054401936548</v>
      </c>
      <c r="J149" s="29">
        <f>SUM($H$18:$H149)</f>
        <v>59460.821602934913</v>
      </c>
    </row>
    <row r="150" spans="1:10" x14ac:dyDescent="0.25">
      <c r="A150" s="23">
        <f t="shared" si="22"/>
        <v>133</v>
      </c>
      <c r="B150" s="24">
        <f t="shared" si="18"/>
        <v>41487</v>
      </c>
      <c r="C150" s="29">
        <f t="shared" si="23"/>
        <v>60368.054401936548</v>
      </c>
      <c r="D150" s="29">
        <f t="shared" si="26"/>
        <v>523.28073637119996</v>
      </c>
      <c r="E150" s="30">
        <f t="shared" si="19"/>
        <v>0</v>
      </c>
      <c r="F150" s="29">
        <f t="shared" si="20"/>
        <v>523.28073637119996</v>
      </c>
      <c r="G150" s="29">
        <f t="shared" si="24"/>
        <v>110.76569795796689</v>
      </c>
      <c r="H150" s="29">
        <f t="shared" si="25"/>
        <v>412.51503841323307</v>
      </c>
      <c r="I150" s="29">
        <f t="shared" si="21"/>
        <v>60257.288703978578</v>
      </c>
      <c r="J150" s="29">
        <f>SUM($H$18:$H150)</f>
        <v>59873.336641348149</v>
      </c>
    </row>
    <row r="151" spans="1:10" x14ac:dyDescent="0.25">
      <c r="A151" s="23">
        <f t="shared" si="22"/>
        <v>134</v>
      </c>
      <c r="B151" s="24">
        <f t="shared" si="18"/>
        <v>41518</v>
      </c>
      <c r="C151" s="29">
        <f t="shared" si="23"/>
        <v>60257.288703978578</v>
      </c>
      <c r="D151" s="29">
        <f t="shared" si="26"/>
        <v>523.28073637119996</v>
      </c>
      <c r="E151" s="30">
        <f t="shared" si="19"/>
        <v>0</v>
      </c>
      <c r="F151" s="29">
        <f t="shared" si="20"/>
        <v>523.28073637119996</v>
      </c>
      <c r="G151" s="29">
        <f t="shared" si="24"/>
        <v>111.52259689401302</v>
      </c>
      <c r="H151" s="29">
        <f t="shared" si="25"/>
        <v>411.75813947718694</v>
      </c>
      <c r="I151" s="29">
        <f t="shared" si="21"/>
        <v>60145.766107084564</v>
      </c>
      <c r="J151" s="29">
        <f>SUM($H$18:$H151)</f>
        <v>60285.094780825333</v>
      </c>
    </row>
    <row r="152" spans="1:10" x14ac:dyDescent="0.25">
      <c r="A152" s="23">
        <f t="shared" si="22"/>
        <v>135</v>
      </c>
      <c r="B152" s="24">
        <f t="shared" si="18"/>
        <v>41548</v>
      </c>
      <c r="C152" s="29">
        <f t="shared" si="23"/>
        <v>60145.766107084564</v>
      </c>
      <c r="D152" s="29">
        <f t="shared" si="26"/>
        <v>523.28073637119996</v>
      </c>
      <c r="E152" s="30">
        <f t="shared" si="19"/>
        <v>0</v>
      </c>
      <c r="F152" s="29">
        <f t="shared" si="20"/>
        <v>523.28073637119996</v>
      </c>
      <c r="G152" s="29">
        <f t="shared" si="24"/>
        <v>112.28466797278878</v>
      </c>
      <c r="H152" s="29">
        <f t="shared" si="25"/>
        <v>410.99606839841118</v>
      </c>
      <c r="I152" s="29">
        <f t="shared" si="21"/>
        <v>60033.481439111776</v>
      </c>
      <c r="J152" s="29">
        <f>SUM($H$18:$H152)</f>
        <v>60696.090849223743</v>
      </c>
    </row>
    <row r="153" spans="1:10" x14ac:dyDescent="0.25">
      <c r="A153" s="23">
        <f t="shared" si="22"/>
        <v>136</v>
      </c>
      <c r="B153" s="24">
        <f t="shared" si="18"/>
        <v>41579</v>
      </c>
      <c r="C153" s="29">
        <f t="shared" si="23"/>
        <v>60033.481439111776</v>
      </c>
      <c r="D153" s="29">
        <f t="shared" si="26"/>
        <v>523.28073637119996</v>
      </c>
      <c r="E153" s="30">
        <f t="shared" si="19"/>
        <v>0</v>
      </c>
      <c r="F153" s="29">
        <f t="shared" si="20"/>
        <v>523.28073637119996</v>
      </c>
      <c r="G153" s="29">
        <f t="shared" si="24"/>
        <v>113.05194653726949</v>
      </c>
      <c r="H153" s="29">
        <f t="shared" si="25"/>
        <v>410.22878983393048</v>
      </c>
      <c r="I153" s="29">
        <f t="shared" si="21"/>
        <v>59920.429492574505</v>
      </c>
      <c r="J153" s="29">
        <f>SUM($H$18:$H153)</f>
        <v>61106.31963905767</v>
      </c>
    </row>
    <row r="154" spans="1:10" x14ac:dyDescent="0.25">
      <c r="A154" s="23">
        <f t="shared" si="22"/>
        <v>137</v>
      </c>
      <c r="B154" s="24">
        <f t="shared" si="18"/>
        <v>41609</v>
      </c>
      <c r="C154" s="29">
        <f t="shared" si="23"/>
        <v>59920.429492574505</v>
      </c>
      <c r="D154" s="29">
        <f t="shared" si="26"/>
        <v>523.28073637119996</v>
      </c>
      <c r="E154" s="30">
        <f t="shared" si="19"/>
        <v>0</v>
      </c>
      <c r="F154" s="29">
        <f t="shared" si="20"/>
        <v>523.28073637119996</v>
      </c>
      <c r="G154" s="29">
        <f t="shared" si="24"/>
        <v>113.82446817194085</v>
      </c>
      <c r="H154" s="29">
        <f t="shared" si="25"/>
        <v>409.45626819925911</v>
      </c>
      <c r="I154" s="29">
        <f t="shared" si="21"/>
        <v>59806.605024402561</v>
      </c>
      <c r="J154" s="29">
        <f>SUM($H$18:$H154)</f>
        <v>61515.775907256932</v>
      </c>
    </row>
    <row r="155" spans="1:10" x14ac:dyDescent="0.25">
      <c r="A155" s="23">
        <f t="shared" si="22"/>
        <v>138</v>
      </c>
      <c r="B155" s="24">
        <f t="shared" si="18"/>
        <v>41640</v>
      </c>
      <c r="C155" s="29">
        <f t="shared" si="23"/>
        <v>59806.605024402561</v>
      </c>
      <c r="D155" s="29">
        <f t="shared" si="26"/>
        <v>523.28073637119996</v>
      </c>
      <c r="E155" s="30">
        <f t="shared" si="19"/>
        <v>0</v>
      </c>
      <c r="F155" s="29">
        <f t="shared" si="20"/>
        <v>523.28073637119996</v>
      </c>
      <c r="G155" s="29">
        <f t="shared" si="24"/>
        <v>114.60226870444916</v>
      </c>
      <c r="H155" s="29">
        <f t="shared" si="25"/>
        <v>408.67846766675081</v>
      </c>
      <c r="I155" s="29">
        <f t="shared" si="21"/>
        <v>59692.002755698115</v>
      </c>
      <c r="J155" s="29">
        <f>SUM($H$18:$H155)</f>
        <v>61924.454374923684</v>
      </c>
    </row>
    <row r="156" spans="1:10" x14ac:dyDescent="0.25">
      <c r="A156" s="23">
        <f t="shared" si="22"/>
        <v>139</v>
      </c>
      <c r="B156" s="24">
        <f t="shared" si="18"/>
        <v>41671</v>
      </c>
      <c r="C156" s="29">
        <f t="shared" si="23"/>
        <v>59692.002755698115</v>
      </c>
      <c r="D156" s="29">
        <f t="shared" si="26"/>
        <v>523.28073637119996</v>
      </c>
      <c r="E156" s="30">
        <f t="shared" si="19"/>
        <v>0</v>
      </c>
      <c r="F156" s="29">
        <f t="shared" si="20"/>
        <v>523.28073637119996</v>
      </c>
      <c r="G156" s="29">
        <f t="shared" si="24"/>
        <v>115.38538420726286</v>
      </c>
      <c r="H156" s="29">
        <f t="shared" si="25"/>
        <v>407.8953521639371</v>
      </c>
      <c r="I156" s="29">
        <f t="shared" si="21"/>
        <v>59576.617371490851</v>
      </c>
      <c r="J156" s="29">
        <f>SUM($H$18:$H156)</f>
        <v>62332.349727087618</v>
      </c>
    </row>
    <row r="157" spans="1:10" x14ac:dyDescent="0.25">
      <c r="A157" s="23">
        <f t="shared" si="22"/>
        <v>140</v>
      </c>
      <c r="B157" s="24">
        <f t="shared" si="18"/>
        <v>41699</v>
      </c>
      <c r="C157" s="29">
        <f t="shared" si="23"/>
        <v>59576.617371490851</v>
      </c>
      <c r="D157" s="29">
        <f t="shared" si="26"/>
        <v>523.28073637119996</v>
      </c>
      <c r="E157" s="30">
        <f t="shared" si="19"/>
        <v>0</v>
      </c>
      <c r="F157" s="29">
        <f t="shared" si="20"/>
        <v>523.28073637119996</v>
      </c>
      <c r="G157" s="29">
        <f t="shared" si="24"/>
        <v>116.1738509993458</v>
      </c>
      <c r="H157" s="29">
        <f t="shared" si="25"/>
        <v>407.10688537185416</v>
      </c>
      <c r="I157" s="29">
        <f t="shared" si="21"/>
        <v>59460.443520491506</v>
      </c>
      <c r="J157" s="29">
        <f>SUM($H$18:$H157)</f>
        <v>62739.456612459471</v>
      </c>
    </row>
    <row r="158" spans="1:10" x14ac:dyDescent="0.25">
      <c r="A158" s="23">
        <f t="shared" si="22"/>
        <v>141</v>
      </c>
      <c r="B158" s="24">
        <f t="shared" si="18"/>
        <v>41730</v>
      </c>
      <c r="C158" s="29">
        <f t="shared" si="23"/>
        <v>59460.443520491506</v>
      </c>
      <c r="D158" s="29">
        <f t="shared" si="26"/>
        <v>523.28073637119996</v>
      </c>
      <c r="E158" s="30">
        <f t="shared" si="19"/>
        <v>0</v>
      </c>
      <c r="F158" s="29">
        <f t="shared" si="20"/>
        <v>523.28073637119996</v>
      </c>
      <c r="G158" s="29">
        <f t="shared" si="24"/>
        <v>116.96770564784129</v>
      </c>
      <c r="H158" s="29">
        <f t="shared" si="25"/>
        <v>406.31303072335868</v>
      </c>
      <c r="I158" s="29">
        <f t="shared" si="21"/>
        <v>59343.475814843667</v>
      </c>
      <c r="J158" s="29">
        <f>SUM($H$18:$H158)</f>
        <v>63145.76964318283</v>
      </c>
    </row>
    <row r="159" spans="1:10" x14ac:dyDescent="0.25">
      <c r="A159" s="23">
        <f t="shared" si="22"/>
        <v>142</v>
      </c>
      <c r="B159" s="24">
        <f t="shared" si="18"/>
        <v>41760</v>
      </c>
      <c r="C159" s="29">
        <f t="shared" si="23"/>
        <v>59343.475814843667</v>
      </c>
      <c r="D159" s="29">
        <f t="shared" si="26"/>
        <v>523.28073637119996</v>
      </c>
      <c r="E159" s="30">
        <f t="shared" si="19"/>
        <v>0</v>
      </c>
      <c r="F159" s="29">
        <f t="shared" si="20"/>
        <v>523.28073637119996</v>
      </c>
      <c r="G159" s="29">
        <f t="shared" si="24"/>
        <v>117.7669849697682</v>
      </c>
      <c r="H159" s="29">
        <f t="shared" si="25"/>
        <v>405.51375140143176</v>
      </c>
      <c r="I159" s="29">
        <f t="shared" si="21"/>
        <v>59225.708829873896</v>
      </c>
      <c r="J159" s="29">
        <f>SUM($H$18:$H159)</f>
        <v>63551.283394584265</v>
      </c>
    </row>
    <row r="160" spans="1:10" x14ac:dyDescent="0.25">
      <c r="A160" s="23">
        <f t="shared" si="22"/>
        <v>143</v>
      </c>
      <c r="B160" s="24">
        <f t="shared" si="18"/>
        <v>41791</v>
      </c>
      <c r="C160" s="29">
        <f t="shared" si="23"/>
        <v>59225.708829873896</v>
      </c>
      <c r="D160" s="29">
        <f t="shared" si="26"/>
        <v>523.28073637119996</v>
      </c>
      <c r="E160" s="30">
        <f t="shared" si="19"/>
        <v>0</v>
      </c>
      <c r="F160" s="29">
        <f t="shared" si="20"/>
        <v>523.28073637119996</v>
      </c>
      <c r="G160" s="29">
        <f t="shared" si="24"/>
        <v>118.57172603372834</v>
      </c>
      <c r="H160" s="29">
        <f t="shared" si="25"/>
        <v>404.70901033747163</v>
      </c>
      <c r="I160" s="29">
        <f t="shared" si="21"/>
        <v>59107.13710384017</v>
      </c>
      <c r="J160" s="29">
        <f>SUM($H$18:$H160)</f>
        <v>63955.992404921737</v>
      </c>
    </row>
    <row r="161" spans="1:10" x14ac:dyDescent="0.25">
      <c r="A161" s="23">
        <f t="shared" si="22"/>
        <v>144</v>
      </c>
      <c r="B161" s="24">
        <f t="shared" si="18"/>
        <v>41821</v>
      </c>
      <c r="C161" s="29">
        <f t="shared" si="23"/>
        <v>59107.13710384017</v>
      </c>
      <c r="D161" s="29">
        <f t="shared" si="26"/>
        <v>523.28073637119996</v>
      </c>
      <c r="E161" s="30">
        <f t="shared" si="19"/>
        <v>0</v>
      </c>
      <c r="F161" s="29">
        <f t="shared" si="20"/>
        <v>523.28073637119996</v>
      </c>
      <c r="G161" s="29">
        <f t="shared" si="24"/>
        <v>119.38196616162548</v>
      </c>
      <c r="H161" s="29">
        <f t="shared" si="25"/>
        <v>403.89877020957448</v>
      </c>
      <c r="I161" s="29">
        <f t="shared" si="21"/>
        <v>58987.755137678541</v>
      </c>
      <c r="J161" s="29">
        <f>SUM($H$18:$H161)</f>
        <v>64359.891175131314</v>
      </c>
    </row>
    <row r="162" spans="1:10" x14ac:dyDescent="0.25">
      <c r="A162" s="23">
        <f t="shared" si="22"/>
        <v>145</v>
      </c>
      <c r="B162" s="24">
        <f t="shared" si="18"/>
        <v>41852</v>
      </c>
      <c r="C162" s="29">
        <f t="shared" si="23"/>
        <v>58987.755137678541</v>
      </c>
      <c r="D162" s="29">
        <f t="shared" si="26"/>
        <v>523.28073637119996</v>
      </c>
      <c r="E162" s="30">
        <f t="shared" si="19"/>
        <v>0</v>
      </c>
      <c r="F162" s="29">
        <f t="shared" si="20"/>
        <v>523.28073637119996</v>
      </c>
      <c r="G162" s="29">
        <f t="shared" si="24"/>
        <v>120.19774293039654</v>
      </c>
      <c r="H162" s="29">
        <f t="shared" si="25"/>
        <v>403.08299344080342</v>
      </c>
      <c r="I162" s="29">
        <f t="shared" si="21"/>
        <v>58867.557394748146</v>
      </c>
      <c r="J162" s="29">
        <f>SUM($H$18:$H162)</f>
        <v>64762.974168572116</v>
      </c>
    </row>
    <row r="163" spans="1:10" x14ac:dyDescent="0.25">
      <c r="A163" s="23">
        <f t="shared" si="22"/>
        <v>146</v>
      </c>
      <c r="B163" s="24">
        <f t="shared" si="18"/>
        <v>41883</v>
      </c>
      <c r="C163" s="29">
        <f t="shared" si="23"/>
        <v>58867.557394748146</v>
      </c>
      <c r="D163" s="29">
        <f t="shared" si="26"/>
        <v>523.28073637119996</v>
      </c>
      <c r="E163" s="30">
        <f t="shared" si="19"/>
        <v>0</v>
      </c>
      <c r="F163" s="29">
        <f t="shared" si="20"/>
        <v>523.28073637119996</v>
      </c>
      <c r="G163" s="29">
        <f t="shared" si="24"/>
        <v>121.01909417375424</v>
      </c>
      <c r="H163" s="29">
        <f t="shared" si="25"/>
        <v>402.26164219744572</v>
      </c>
      <c r="I163" s="29">
        <f t="shared" si="21"/>
        <v>58746.538300574393</v>
      </c>
      <c r="J163" s="29">
        <f>SUM($H$18:$H163)</f>
        <v>65165.235810769562</v>
      </c>
    </row>
    <row r="164" spans="1:10" x14ac:dyDescent="0.25">
      <c r="A164" s="23">
        <f t="shared" si="22"/>
        <v>147</v>
      </c>
      <c r="B164" s="24">
        <f t="shared" si="18"/>
        <v>41913</v>
      </c>
      <c r="C164" s="29">
        <f t="shared" si="23"/>
        <v>58746.538300574393</v>
      </c>
      <c r="D164" s="29">
        <f t="shared" si="26"/>
        <v>523.28073637119996</v>
      </c>
      <c r="E164" s="30">
        <f t="shared" si="19"/>
        <v>0</v>
      </c>
      <c r="F164" s="29">
        <f t="shared" si="20"/>
        <v>523.28073637119996</v>
      </c>
      <c r="G164" s="29">
        <f t="shared" si="24"/>
        <v>121.84605798394159</v>
      </c>
      <c r="H164" s="29">
        <f t="shared" si="25"/>
        <v>401.43467838725837</v>
      </c>
      <c r="I164" s="29">
        <f t="shared" si="21"/>
        <v>58624.692242590449</v>
      </c>
      <c r="J164" s="29">
        <f>SUM($H$18:$H164)</f>
        <v>65566.670489156822</v>
      </c>
    </row>
    <row r="165" spans="1:10" x14ac:dyDescent="0.25">
      <c r="A165" s="23">
        <f t="shared" si="22"/>
        <v>148</v>
      </c>
      <c r="B165" s="24">
        <f t="shared" si="18"/>
        <v>41944</v>
      </c>
      <c r="C165" s="29">
        <f t="shared" si="23"/>
        <v>58624.692242590449</v>
      </c>
      <c r="D165" s="29">
        <f t="shared" si="26"/>
        <v>523.28073637119996</v>
      </c>
      <c r="E165" s="30">
        <f t="shared" si="19"/>
        <v>0</v>
      </c>
      <c r="F165" s="29">
        <f t="shared" si="20"/>
        <v>523.28073637119996</v>
      </c>
      <c r="G165" s="29">
        <f t="shared" si="24"/>
        <v>122.67867271349854</v>
      </c>
      <c r="H165" s="29">
        <f t="shared" si="25"/>
        <v>400.60206365770142</v>
      </c>
      <c r="I165" s="29">
        <f t="shared" si="21"/>
        <v>58502.013569876952</v>
      </c>
      <c r="J165" s="29">
        <f>SUM($H$18:$H165)</f>
        <v>65967.272552814524</v>
      </c>
    </row>
    <row r="166" spans="1:10" x14ac:dyDescent="0.25">
      <c r="A166" s="23">
        <f t="shared" si="22"/>
        <v>149</v>
      </c>
      <c r="B166" s="24">
        <f t="shared" si="18"/>
        <v>41974</v>
      </c>
      <c r="C166" s="29">
        <f t="shared" si="23"/>
        <v>58502.013569876952</v>
      </c>
      <c r="D166" s="29">
        <f t="shared" si="26"/>
        <v>523.28073637119996</v>
      </c>
      <c r="E166" s="30">
        <f t="shared" si="19"/>
        <v>0</v>
      </c>
      <c r="F166" s="29">
        <f t="shared" si="20"/>
        <v>523.28073637119996</v>
      </c>
      <c r="G166" s="29">
        <f t="shared" si="24"/>
        <v>123.51697697704077</v>
      </c>
      <c r="H166" s="29">
        <f t="shared" si="25"/>
        <v>399.76375939415919</v>
      </c>
      <c r="I166" s="29">
        <f t="shared" si="21"/>
        <v>58378.496592899908</v>
      </c>
      <c r="J166" s="29">
        <f>SUM($H$18:$H166)</f>
        <v>66367.036312208686</v>
      </c>
    </row>
    <row r="167" spans="1:10" x14ac:dyDescent="0.25">
      <c r="A167" s="23">
        <f t="shared" si="22"/>
        <v>150</v>
      </c>
      <c r="B167" s="24">
        <f t="shared" si="18"/>
        <v>42005</v>
      </c>
      <c r="C167" s="29">
        <f t="shared" si="23"/>
        <v>58378.496592899908</v>
      </c>
      <c r="D167" s="29">
        <f t="shared" si="26"/>
        <v>523.28073637119996</v>
      </c>
      <c r="E167" s="30">
        <f t="shared" si="19"/>
        <v>0</v>
      </c>
      <c r="F167" s="29">
        <f t="shared" si="20"/>
        <v>523.28073637119996</v>
      </c>
      <c r="G167" s="29">
        <f t="shared" si="24"/>
        <v>124.36100965305059</v>
      </c>
      <c r="H167" s="29">
        <f t="shared" si="25"/>
        <v>398.91972671814938</v>
      </c>
      <c r="I167" s="29">
        <f t="shared" si="21"/>
        <v>58254.135583246854</v>
      </c>
      <c r="J167" s="29">
        <f>SUM($H$18:$H167)</f>
        <v>66765.95603892683</v>
      </c>
    </row>
    <row r="168" spans="1:10" x14ac:dyDescent="0.25">
      <c r="A168" s="23">
        <f t="shared" si="22"/>
        <v>151</v>
      </c>
      <c r="B168" s="24">
        <f t="shared" si="18"/>
        <v>42036</v>
      </c>
      <c r="C168" s="29">
        <f t="shared" si="23"/>
        <v>58254.135583246854</v>
      </c>
      <c r="D168" s="29">
        <f t="shared" si="26"/>
        <v>523.28073637119996</v>
      </c>
      <c r="E168" s="30">
        <f t="shared" si="19"/>
        <v>0</v>
      </c>
      <c r="F168" s="29">
        <f t="shared" si="20"/>
        <v>523.28073637119996</v>
      </c>
      <c r="G168" s="29">
        <f t="shared" si="24"/>
        <v>125.21080988567979</v>
      </c>
      <c r="H168" s="29">
        <f t="shared" si="25"/>
        <v>398.06992648552017</v>
      </c>
      <c r="I168" s="29">
        <f t="shared" si="21"/>
        <v>58128.924773361177</v>
      </c>
      <c r="J168" s="29">
        <f>SUM($H$18:$H168)</f>
        <v>67164.025965412351</v>
      </c>
    </row>
    <row r="169" spans="1:10" x14ac:dyDescent="0.25">
      <c r="A169" s="23">
        <f t="shared" si="22"/>
        <v>152</v>
      </c>
      <c r="B169" s="24">
        <f t="shared" si="18"/>
        <v>42064</v>
      </c>
      <c r="C169" s="29">
        <f t="shared" si="23"/>
        <v>58128.924773361177</v>
      </c>
      <c r="D169" s="29">
        <f t="shared" si="26"/>
        <v>523.28073637119996</v>
      </c>
      <c r="E169" s="30">
        <f t="shared" si="19"/>
        <v>0</v>
      </c>
      <c r="F169" s="29">
        <f t="shared" si="20"/>
        <v>523.28073637119996</v>
      </c>
      <c r="G169" s="29">
        <f t="shared" si="24"/>
        <v>126.06641708656525</v>
      </c>
      <c r="H169" s="29">
        <f t="shared" si="25"/>
        <v>397.21431928463471</v>
      </c>
      <c r="I169" s="29">
        <f t="shared" si="21"/>
        <v>58002.858356274613</v>
      </c>
      <c r="J169" s="29">
        <f>SUM($H$18:$H169)</f>
        <v>67561.240284696993</v>
      </c>
    </row>
    <row r="170" spans="1:10" x14ac:dyDescent="0.25">
      <c r="A170" s="23">
        <f t="shared" si="22"/>
        <v>153</v>
      </c>
      <c r="B170" s="24">
        <f t="shared" si="18"/>
        <v>42095</v>
      </c>
      <c r="C170" s="29">
        <f t="shared" si="23"/>
        <v>58002.858356274613</v>
      </c>
      <c r="D170" s="29">
        <f t="shared" si="26"/>
        <v>523.28073637119996</v>
      </c>
      <c r="E170" s="30">
        <f t="shared" si="19"/>
        <v>0</v>
      </c>
      <c r="F170" s="29">
        <f t="shared" si="20"/>
        <v>523.28073637119996</v>
      </c>
      <c r="G170" s="29">
        <f t="shared" si="24"/>
        <v>126.92787093665675</v>
      </c>
      <c r="H170" s="29">
        <f t="shared" si="25"/>
        <v>396.35286543454322</v>
      </c>
      <c r="I170" s="29">
        <f t="shared" si="21"/>
        <v>57875.930485337958</v>
      </c>
      <c r="J170" s="29">
        <f>SUM($H$18:$H170)</f>
        <v>67957.593150131535</v>
      </c>
    </row>
    <row r="171" spans="1:10" x14ac:dyDescent="0.25">
      <c r="A171" s="23">
        <f t="shared" si="22"/>
        <v>154</v>
      </c>
      <c r="B171" s="24">
        <f t="shared" si="18"/>
        <v>42125</v>
      </c>
      <c r="C171" s="29">
        <f t="shared" si="23"/>
        <v>57875.930485337958</v>
      </c>
      <c r="D171" s="29">
        <f t="shared" si="26"/>
        <v>523.28073637119996</v>
      </c>
      <c r="E171" s="30">
        <f t="shared" si="19"/>
        <v>0</v>
      </c>
      <c r="F171" s="29">
        <f t="shared" si="20"/>
        <v>523.28073637119996</v>
      </c>
      <c r="G171" s="29">
        <f t="shared" si="24"/>
        <v>127.79521138805723</v>
      </c>
      <c r="H171" s="29">
        <f t="shared" si="25"/>
        <v>395.48552498314274</v>
      </c>
      <c r="I171" s="29">
        <f t="shared" si="21"/>
        <v>57748.135273949898</v>
      </c>
      <c r="J171" s="29">
        <f>SUM($H$18:$H171)</f>
        <v>68353.078675114681</v>
      </c>
    </row>
    <row r="172" spans="1:10" x14ac:dyDescent="0.25">
      <c r="A172" s="23">
        <f t="shared" si="22"/>
        <v>155</v>
      </c>
      <c r="B172" s="24">
        <f t="shared" si="18"/>
        <v>42156</v>
      </c>
      <c r="C172" s="29">
        <f t="shared" si="23"/>
        <v>57748.135273949898</v>
      </c>
      <c r="D172" s="29">
        <f t="shared" si="26"/>
        <v>523.28073637119996</v>
      </c>
      <c r="E172" s="30">
        <f t="shared" si="19"/>
        <v>0</v>
      </c>
      <c r="F172" s="29">
        <f t="shared" si="20"/>
        <v>523.28073637119996</v>
      </c>
      <c r="G172" s="29">
        <f t="shared" si="24"/>
        <v>128.66847866587568</v>
      </c>
      <c r="H172" s="29">
        <f t="shared" si="25"/>
        <v>394.61225770532428</v>
      </c>
      <c r="I172" s="29">
        <f t="shared" si="21"/>
        <v>57619.466795284025</v>
      </c>
      <c r="J172" s="29">
        <f>SUM($H$18:$H172)</f>
        <v>68747.690932819998</v>
      </c>
    </row>
    <row r="173" spans="1:10" x14ac:dyDescent="0.25">
      <c r="A173" s="23">
        <f t="shared" si="22"/>
        <v>156</v>
      </c>
      <c r="B173" s="24">
        <f t="shared" si="18"/>
        <v>42186</v>
      </c>
      <c r="C173" s="29">
        <f t="shared" si="23"/>
        <v>57619.466795284025</v>
      </c>
      <c r="D173" s="29">
        <f t="shared" si="26"/>
        <v>523.28073637119996</v>
      </c>
      <c r="E173" s="30">
        <f t="shared" si="19"/>
        <v>0</v>
      </c>
      <c r="F173" s="29">
        <f t="shared" si="20"/>
        <v>523.28073637119996</v>
      </c>
      <c r="G173" s="29">
        <f t="shared" si="24"/>
        <v>129.5477132700924</v>
      </c>
      <c r="H173" s="29">
        <f t="shared" si="25"/>
        <v>393.73302310110756</v>
      </c>
      <c r="I173" s="29">
        <f t="shared" si="21"/>
        <v>57489.919082013934</v>
      </c>
      <c r="J173" s="29">
        <f>SUM($H$18:$H173)</f>
        <v>69141.423955921113</v>
      </c>
    </row>
    <row r="174" spans="1:10" x14ac:dyDescent="0.25">
      <c r="A174" s="23">
        <f t="shared" si="22"/>
        <v>157</v>
      </c>
      <c r="B174" s="24">
        <f t="shared" si="18"/>
        <v>42217</v>
      </c>
      <c r="C174" s="29">
        <f t="shared" si="23"/>
        <v>57489.919082013934</v>
      </c>
      <c r="D174" s="29">
        <f t="shared" si="26"/>
        <v>523.28073637119996</v>
      </c>
      <c r="E174" s="30">
        <f t="shared" si="19"/>
        <v>0</v>
      </c>
      <c r="F174" s="29">
        <f t="shared" si="20"/>
        <v>523.28073637119996</v>
      </c>
      <c r="G174" s="29">
        <f t="shared" si="24"/>
        <v>130.43295597743804</v>
      </c>
      <c r="H174" s="29">
        <f t="shared" si="25"/>
        <v>392.84778039376192</v>
      </c>
      <c r="I174" s="29">
        <f t="shared" si="21"/>
        <v>57359.486126036492</v>
      </c>
      <c r="J174" s="29">
        <f>SUM($H$18:$H174)</f>
        <v>69534.271736314869</v>
      </c>
    </row>
    <row r="175" spans="1:10" x14ac:dyDescent="0.25">
      <c r="A175" s="23">
        <f t="shared" si="22"/>
        <v>158</v>
      </c>
      <c r="B175" s="24">
        <f t="shared" si="18"/>
        <v>42248</v>
      </c>
      <c r="C175" s="29">
        <f t="shared" si="23"/>
        <v>57359.486126036492</v>
      </c>
      <c r="D175" s="29">
        <f t="shared" si="26"/>
        <v>523.28073637119996</v>
      </c>
      <c r="E175" s="30">
        <f t="shared" si="19"/>
        <v>0</v>
      </c>
      <c r="F175" s="29">
        <f t="shared" si="20"/>
        <v>523.28073637119996</v>
      </c>
      <c r="G175" s="29">
        <f t="shared" si="24"/>
        <v>131.3242478432839</v>
      </c>
      <c r="H175" s="29">
        <f t="shared" si="25"/>
        <v>391.95648852791606</v>
      </c>
      <c r="I175" s="29">
        <f t="shared" si="21"/>
        <v>57228.161878193212</v>
      </c>
      <c r="J175" s="29">
        <f>SUM($H$18:$H175)</f>
        <v>69926.22822484278</v>
      </c>
    </row>
    <row r="176" spans="1:10" x14ac:dyDescent="0.25">
      <c r="A176" s="23">
        <f t="shared" si="22"/>
        <v>159</v>
      </c>
      <c r="B176" s="24">
        <f t="shared" si="18"/>
        <v>42278</v>
      </c>
      <c r="C176" s="29">
        <f t="shared" si="23"/>
        <v>57228.161878193212</v>
      </c>
      <c r="D176" s="29">
        <f t="shared" si="26"/>
        <v>523.28073637119996</v>
      </c>
      <c r="E176" s="30">
        <f t="shared" si="19"/>
        <v>0</v>
      </c>
      <c r="F176" s="29">
        <f t="shared" si="20"/>
        <v>523.28073637119996</v>
      </c>
      <c r="G176" s="29">
        <f t="shared" si="24"/>
        <v>132.22163020354634</v>
      </c>
      <c r="H176" s="29">
        <f t="shared" si="25"/>
        <v>391.05910616765362</v>
      </c>
      <c r="I176" s="29">
        <f t="shared" si="21"/>
        <v>57095.940247989667</v>
      </c>
      <c r="J176" s="29">
        <f>SUM($H$18:$H176)</f>
        <v>70317.287331010433</v>
      </c>
    </row>
    <row r="177" spans="1:10" x14ac:dyDescent="0.25">
      <c r="A177" s="23">
        <f t="shared" si="22"/>
        <v>160</v>
      </c>
      <c r="B177" s="24">
        <f t="shared" si="18"/>
        <v>42309</v>
      </c>
      <c r="C177" s="29">
        <f t="shared" si="23"/>
        <v>57095.940247989667</v>
      </c>
      <c r="D177" s="29">
        <f t="shared" si="26"/>
        <v>523.28073637119996</v>
      </c>
      <c r="E177" s="30">
        <f t="shared" si="19"/>
        <v>0</v>
      </c>
      <c r="F177" s="29">
        <f t="shared" si="20"/>
        <v>523.28073637119996</v>
      </c>
      <c r="G177" s="29">
        <f t="shared" si="24"/>
        <v>133.1251446766039</v>
      </c>
      <c r="H177" s="29">
        <f t="shared" si="25"/>
        <v>390.15559169459607</v>
      </c>
      <c r="I177" s="29">
        <f t="shared" si="21"/>
        <v>56962.815103313063</v>
      </c>
      <c r="J177" s="29">
        <f>SUM($H$18:$H177)</f>
        <v>70707.442922705028</v>
      </c>
    </row>
    <row r="178" spans="1:10" x14ac:dyDescent="0.25">
      <c r="A178" s="23">
        <f t="shared" si="22"/>
        <v>161</v>
      </c>
      <c r="B178" s="24">
        <f t="shared" si="18"/>
        <v>42339</v>
      </c>
      <c r="C178" s="29">
        <f t="shared" si="23"/>
        <v>56962.815103313063</v>
      </c>
      <c r="D178" s="29">
        <f t="shared" si="26"/>
        <v>523.28073637119996</v>
      </c>
      <c r="E178" s="30">
        <f t="shared" si="19"/>
        <v>0</v>
      </c>
      <c r="F178" s="29">
        <f t="shared" si="20"/>
        <v>523.28073637119996</v>
      </c>
      <c r="G178" s="29">
        <f t="shared" si="24"/>
        <v>134.03483316522738</v>
      </c>
      <c r="H178" s="29">
        <f t="shared" si="25"/>
        <v>389.24590320597258</v>
      </c>
      <c r="I178" s="29">
        <f t="shared" si="21"/>
        <v>56828.780270147836</v>
      </c>
      <c r="J178" s="29">
        <f>SUM($H$18:$H178)</f>
        <v>71096.688825910998</v>
      </c>
    </row>
    <row r="179" spans="1:10" x14ac:dyDescent="0.25">
      <c r="A179" s="23">
        <f t="shared" si="22"/>
        <v>162</v>
      </c>
      <c r="B179" s="24">
        <f t="shared" si="18"/>
        <v>42370</v>
      </c>
      <c r="C179" s="29">
        <f t="shared" si="23"/>
        <v>56828.780270147836</v>
      </c>
      <c r="D179" s="29">
        <f t="shared" si="26"/>
        <v>523.28073637119996</v>
      </c>
      <c r="E179" s="30">
        <f t="shared" si="19"/>
        <v>0</v>
      </c>
      <c r="F179" s="29">
        <f t="shared" si="20"/>
        <v>523.28073637119996</v>
      </c>
      <c r="G179" s="29">
        <f t="shared" si="24"/>
        <v>134.9507378585231</v>
      </c>
      <c r="H179" s="29">
        <f t="shared" si="25"/>
        <v>388.32999851267687</v>
      </c>
      <c r="I179" s="29">
        <f t="shared" si="21"/>
        <v>56693.82953228931</v>
      </c>
      <c r="J179" s="29">
        <f>SUM($H$18:$H179)</f>
        <v>71485.018824423678</v>
      </c>
    </row>
    <row r="180" spans="1:10" x14ac:dyDescent="0.25">
      <c r="A180" s="23">
        <f t="shared" si="22"/>
        <v>163</v>
      </c>
      <c r="B180" s="24">
        <f t="shared" si="18"/>
        <v>42401</v>
      </c>
      <c r="C180" s="29">
        <f t="shared" si="23"/>
        <v>56693.82953228931</v>
      </c>
      <c r="D180" s="29">
        <f t="shared" si="26"/>
        <v>523.28073637119996</v>
      </c>
      <c r="E180" s="30">
        <f t="shared" si="19"/>
        <v>0</v>
      </c>
      <c r="F180" s="29">
        <f t="shared" si="20"/>
        <v>523.28073637119996</v>
      </c>
      <c r="G180" s="29">
        <f t="shared" si="24"/>
        <v>135.87290123388965</v>
      </c>
      <c r="H180" s="29">
        <f t="shared" si="25"/>
        <v>387.40783513731031</v>
      </c>
      <c r="I180" s="29">
        <f t="shared" si="21"/>
        <v>56557.956631055422</v>
      </c>
      <c r="J180" s="29">
        <f>SUM($H$18:$H180)</f>
        <v>71872.426659560995</v>
      </c>
    </row>
    <row r="181" spans="1:10" x14ac:dyDescent="0.25">
      <c r="A181" s="23">
        <f t="shared" si="22"/>
        <v>164</v>
      </c>
      <c r="B181" s="24">
        <f t="shared" si="18"/>
        <v>42430</v>
      </c>
      <c r="C181" s="29">
        <f t="shared" si="23"/>
        <v>56557.956631055422</v>
      </c>
      <c r="D181" s="29">
        <f t="shared" si="26"/>
        <v>523.28073637119996</v>
      </c>
      <c r="E181" s="30">
        <f t="shared" si="19"/>
        <v>0</v>
      </c>
      <c r="F181" s="29">
        <f t="shared" si="20"/>
        <v>523.28073637119996</v>
      </c>
      <c r="G181" s="29">
        <f t="shared" si="24"/>
        <v>136.80136605898792</v>
      </c>
      <c r="H181" s="29">
        <f t="shared" si="25"/>
        <v>386.47937031221204</v>
      </c>
      <c r="I181" s="29">
        <f t="shared" si="21"/>
        <v>56421.155264996436</v>
      </c>
      <c r="J181" s="29">
        <f>SUM($H$18:$H181)</f>
        <v>72258.906029873207</v>
      </c>
    </row>
    <row r="182" spans="1:10" x14ac:dyDescent="0.25">
      <c r="A182" s="23">
        <f t="shared" si="22"/>
        <v>165</v>
      </c>
      <c r="B182" s="24">
        <f t="shared" si="18"/>
        <v>42461</v>
      </c>
      <c r="C182" s="29">
        <f t="shared" si="23"/>
        <v>56421.155264996436</v>
      </c>
      <c r="D182" s="29">
        <f t="shared" si="26"/>
        <v>523.28073637119996</v>
      </c>
      <c r="E182" s="30">
        <f t="shared" si="19"/>
        <v>0</v>
      </c>
      <c r="F182" s="29">
        <f t="shared" si="20"/>
        <v>523.28073637119996</v>
      </c>
      <c r="G182" s="29">
        <f t="shared" si="24"/>
        <v>137.7361753937243</v>
      </c>
      <c r="H182" s="29">
        <f t="shared" si="25"/>
        <v>385.54456097747567</v>
      </c>
      <c r="I182" s="29">
        <f t="shared" si="21"/>
        <v>56283.419089602714</v>
      </c>
      <c r="J182" s="29">
        <f>SUM($H$18:$H182)</f>
        <v>72644.450590850684</v>
      </c>
    </row>
    <row r="183" spans="1:10" x14ac:dyDescent="0.25">
      <c r="A183" s="23">
        <f t="shared" si="22"/>
        <v>166</v>
      </c>
      <c r="B183" s="24">
        <f t="shared" si="18"/>
        <v>42491</v>
      </c>
      <c r="C183" s="29">
        <f t="shared" si="23"/>
        <v>56283.419089602714</v>
      </c>
      <c r="D183" s="29">
        <f t="shared" si="26"/>
        <v>523.28073637119996</v>
      </c>
      <c r="E183" s="30">
        <f t="shared" si="19"/>
        <v>0</v>
      </c>
      <c r="F183" s="29">
        <f t="shared" si="20"/>
        <v>523.28073637119996</v>
      </c>
      <c r="G183" s="29">
        <f t="shared" si="24"/>
        <v>138.67737259224805</v>
      </c>
      <c r="H183" s="29">
        <f t="shared" si="25"/>
        <v>384.60336377895192</v>
      </c>
      <c r="I183" s="29">
        <f t="shared" si="21"/>
        <v>56144.741717010467</v>
      </c>
      <c r="J183" s="29">
        <f>SUM($H$18:$H183)</f>
        <v>73029.053954629635</v>
      </c>
    </row>
    <row r="184" spans="1:10" x14ac:dyDescent="0.25">
      <c r="A184" s="23">
        <f t="shared" si="22"/>
        <v>167</v>
      </c>
      <c r="B184" s="24">
        <f t="shared" si="18"/>
        <v>42522</v>
      </c>
      <c r="C184" s="29">
        <f t="shared" si="23"/>
        <v>56144.741717010467</v>
      </c>
      <c r="D184" s="29">
        <f t="shared" si="26"/>
        <v>523.28073637119996</v>
      </c>
      <c r="E184" s="30">
        <f t="shared" si="19"/>
        <v>0</v>
      </c>
      <c r="F184" s="29">
        <f t="shared" si="20"/>
        <v>523.28073637119996</v>
      </c>
      <c r="G184" s="29">
        <f t="shared" si="24"/>
        <v>139.6250013049617</v>
      </c>
      <c r="H184" s="29">
        <f t="shared" si="25"/>
        <v>383.65573506623826</v>
      </c>
      <c r="I184" s="29">
        <f t="shared" si="21"/>
        <v>56005.116715705502</v>
      </c>
      <c r="J184" s="29">
        <f>SUM($H$18:$H184)</f>
        <v>73412.709689695868</v>
      </c>
    </row>
    <row r="185" spans="1:10" x14ac:dyDescent="0.25">
      <c r="A185" s="23">
        <f t="shared" si="22"/>
        <v>168</v>
      </c>
      <c r="B185" s="24">
        <f t="shared" si="18"/>
        <v>42552</v>
      </c>
      <c r="C185" s="29">
        <f t="shared" si="23"/>
        <v>56005.116715705502</v>
      </c>
      <c r="D185" s="29">
        <f t="shared" si="26"/>
        <v>523.28073637119996</v>
      </c>
      <c r="E185" s="30">
        <f t="shared" si="19"/>
        <v>0</v>
      </c>
      <c r="F185" s="29">
        <f t="shared" si="20"/>
        <v>523.28073637119996</v>
      </c>
      <c r="G185" s="29">
        <f t="shared" si="24"/>
        <v>140.57910548054565</v>
      </c>
      <c r="H185" s="29">
        <f t="shared" si="25"/>
        <v>382.70163089065431</v>
      </c>
      <c r="I185" s="29">
        <f t="shared" si="21"/>
        <v>55864.537610224957</v>
      </c>
      <c r="J185" s="29">
        <f>SUM($H$18:$H185)</f>
        <v>73795.411320586529</v>
      </c>
    </row>
    <row r="186" spans="1:10" x14ac:dyDescent="0.25">
      <c r="A186" s="23">
        <f t="shared" si="22"/>
        <v>169</v>
      </c>
      <c r="B186" s="24">
        <f t="shared" si="18"/>
        <v>42583</v>
      </c>
      <c r="C186" s="29">
        <f t="shared" si="23"/>
        <v>55864.537610224957</v>
      </c>
      <c r="D186" s="29">
        <f t="shared" si="26"/>
        <v>523.28073637119996</v>
      </c>
      <c r="E186" s="30">
        <f t="shared" si="19"/>
        <v>0</v>
      </c>
      <c r="F186" s="29">
        <f t="shared" si="20"/>
        <v>523.28073637119996</v>
      </c>
      <c r="G186" s="29">
        <f t="shared" si="24"/>
        <v>141.53972936799602</v>
      </c>
      <c r="H186" s="29">
        <f t="shared" si="25"/>
        <v>381.74100700320395</v>
      </c>
      <c r="I186" s="29">
        <f t="shared" si="21"/>
        <v>55722.997880856965</v>
      </c>
      <c r="J186" s="29">
        <f>SUM($H$18:$H186)</f>
        <v>74177.152327589734</v>
      </c>
    </row>
    <row r="187" spans="1:10" x14ac:dyDescent="0.25">
      <c r="A187" s="23">
        <f t="shared" si="22"/>
        <v>170</v>
      </c>
      <c r="B187" s="24">
        <f t="shared" si="18"/>
        <v>42614</v>
      </c>
      <c r="C187" s="29">
        <f t="shared" si="23"/>
        <v>55722.997880856965</v>
      </c>
      <c r="D187" s="29">
        <f t="shared" si="26"/>
        <v>523.28073637119996</v>
      </c>
      <c r="E187" s="30">
        <f t="shared" si="19"/>
        <v>0</v>
      </c>
      <c r="F187" s="29">
        <f t="shared" si="20"/>
        <v>523.28073637119996</v>
      </c>
      <c r="G187" s="29">
        <f t="shared" si="24"/>
        <v>142.50691751867731</v>
      </c>
      <c r="H187" s="29">
        <f t="shared" si="25"/>
        <v>380.77381885252265</v>
      </c>
      <c r="I187" s="29">
        <f t="shared" si="21"/>
        <v>55580.490963338285</v>
      </c>
      <c r="J187" s="29">
        <f>SUM($H$18:$H187)</f>
        <v>74557.92614644226</v>
      </c>
    </row>
    <row r="188" spans="1:10" x14ac:dyDescent="0.25">
      <c r="A188" s="23">
        <f t="shared" si="22"/>
        <v>171</v>
      </c>
      <c r="B188" s="24">
        <f t="shared" si="18"/>
        <v>42644</v>
      </c>
      <c r="C188" s="29">
        <f t="shared" si="23"/>
        <v>55580.490963338285</v>
      </c>
      <c r="D188" s="29">
        <f t="shared" si="26"/>
        <v>523.28073637119996</v>
      </c>
      <c r="E188" s="30">
        <f t="shared" si="19"/>
        <v>0</v>
      </c>
      <c r="F188" s="29">
        <f t="shared" si="20"/>
        <v>523.28073637119996</v>
      </c>
      <c r="G188" s="29">
        <f t="shared" si="24"/>
        <v>143.4807147883883</v>
      </c>
      <c r="H188" s="29">
        <f t="shared" si="25"/>
        <v>379.80002158281167</v>
      </c>
      <c r="I188" s="29">
        <f t="shared" si="21"/>
        <v>55437.010248549894</v>
      </c>
      <c r="J188" s="29">
        <f>SUM($H$18:$H188)</f>
        <v>74937.726168025067</v>
      </c>
    </row>
    <row r="189" spans="1:10" x14ac:dyDescent="0.25">
      <c r="A189" s="23">
        <f t="shared" si="22"/>
        <v>172</v>
      </c>
      <c r="B189" s="24">
        <f t="shared" si="18"/>
        <v>42675</v>
      </c>
      <c r="C189" s="29">
        <f t="shared" si="23"/>
        <v>55437.010248549894</v>
      </c>
      <c r="D189" s="29">
        <f t="shared" si="26"/>
        <v>523.28073637119996</v>
      </c>
      <c r="E189" s="30">
        <f t="shared" si="19"/>
        <v>0</v>
      </c>
      <c r="F189" s="29">
        <f t="shared" si="20"/>
        <v>523.28073637119996</v>
      </c>
      <c r="G189" s="29">
        <f t="shared" si="24"/>
        <v>144.46116633944234</v>
      </c>
      <c r="H189" s="29">
        <f t="shared" si="25"/>
        <v>378.81957003175762</v>
      </c>
      <c r="I189" s="29">
        <f t="shared" si="21"/>
        <v>55292.549082210455</v>
      </c>
      <c r="J189" s="29">
        <f>SUM($H$18:$H189)</f>
        <v>75316.545738056826</v>
      </c>
    </row>
    <row r="190" spans="1:10" x14ac:dyDescent="0.25">
      <c r="A190" s="23">
        <f t="shared" si="22"/>
        <v>173</v>
      </c>
      <c r="B190" s="24">
        <f t="shared" si="18"/>
        <v>42705</v>
      </c>
      <c r="C190" s="29">
        <f t="shared" si="23"/>
        <v>55292.549082210455</v>
      </c>
      <c r="D190" s="29">
        <f t="shared" si="26"/>
        <v>523.28073637119996</v>
      </c>
      <c r="E190" s="30">
        <f t="shared" si="19"/>
        <v>0</v>
      </c>
      <c r="F190" s="29">
        <f t="shared" si="20"/>
        <v>523.28073637119996</v>
      </c>
      <c r="G190" s="29">
        <f t="shared" si="24"/>
        <v>145.44831764276182</v>
      </c>
      <c r="H190" s="29">
        <f t="shared" si="25"/>
        <v>377.83241872843814</v>
      </c>
      <c r="I190" s="29">
        <f t="shared" si="21"/>
        <v>55147.100764567695</v>
      </c>
      <c r="J190" s="29">
        <f>SUM($H$18:$H190)</f>
        <v>75694.378156785271</v>
      </c>
    </row>
    <row r="191" spans="1:10" x14ac:dyDescent="0.25">
      <c r="A191" s="23">
        <f t="shared" si="22"/>
        <v>174</v>
      </c>
      <c r="B191" s="24">
        <f t="shared" si="18"/>
        <v>42736</v>
      </c>
      <c r="C191" s="29">
        <f t="shared" si="23"/>
        <v>55147.100764567695</v>
      </c>
      <c r="D191" s="29">
        <f t="shared" si="26"/>
        <v>523.28073637119996</v>
      </c>
      <c r="E191" s="30">
        <f t="shared" si="19"/>
        <v>0</v>
      </c>
      <c r="F191" s="29">
        <f t="shared" si="20"/>
        <v>523.28073637119996</v>
      </c>
      <c r="G191" s="29">
        <f t="shared" si="24"/>
        <v>146.44221447998734</v>
      </c>
      <c r="H191" s="29">
        <f t="shared" si="25"/>
        <v>376.83852189121262</v>
      </c>
      <c r="I191" s="29">
        <f t="shared" si="21"/>
        <v>55000.658550087704</v>
      </c>
      <c r="J191" s="29">
        <f>SUM($H$18:$H191)</f>
        <v>76071.216678676486</v>
      </c>
    </row>
    <row r="192" spans="1:10" x14ac:dyDescent="0.25">
      <c r="A192" s="23">
        <f t="shared" si="22"/>
        <v>175</v>
      </c>
      <c r="B192" s="24">
        <f t="shared" si="18"/>
        <v>42767</v>
      </c>
      <c r="C192" s="29">
        <f t="shared" si="23"/>
        <v>55000.658550087704</v>
      </c>
      <c r="D192" s="29">
        <f t="shared" si="26"/>
        <v>523.28073637119996</v>
      </c>
      <c r="E192" s="30">
        <f t="shared" si="19"/>
        <v>0</v>
      </c>
      <c r="F192" s="29">
        <f t="shared" si="20"/>
        <v>523.28073637119996</v>
      </c>
      <c r="G192" s="29">
        <f t="shared" si="24"/>
        <v>147.44290294560068</v>
      </c>
      <c r="H192" s="29">
        <f t="shared" si="25"/>
        <v>375.83783342559929</v>
      </c>
      <c r="I192" s="29">
        <f t="shared" si="21"/>
        <v>54853.215647142104</v>
      </c>
      <c r="J192" s="29">
        <f>SUM($H$18:$H192)</f>
        <v>76447.054512102084</v>
      </c>
    </row>
    <row r="193" spans="1:10" x14ac:dyDescent="0.25">
      <c r="A193" s="23">
        <f t="shared" si="22"/>
        <v>176</v>
      </c>
      <c r="B193" s="24">
        <f t="shared" si="18"/>
        <v>42795</v>
      </c>
      <c r="C193" s="29">
        <f t="shared" si="23"/>
        <v>54853.215647142104</v>
      </c>
      <c r="D193" s="29">
        <f t="shared" si="26"/>
        <v>523.28073637119996</v>
      </c>
      <c r="E193" s="30">
        <f t="shared" si="19"/>
        <v>0</v>
      </c>
      <c r="F193" s="29">
        <f t="shared" si="20"/>
        <v>523.28073637119996</v>
      </c>
      <c r="G193" s="29">
        <f t="shared" si="24"/>
        <v>148.45042944906226</v>
      </c>
      <c r="H193" s="29">
        <f t="shared" si="25"/>
        <v>374.83030692213771</v>
      </c>
      <c r="I193" s="29">
        <f t="shared" si="21"/>
        <v>54704.765217693042</v>
      </c>
      <c r="J193" s="29">
        <f>SUM($H$18:$H193)</f>
        <v>76821.884819024228</v>
      </c>
    </row>
    <row r="194" spans="1:10" x14ac:dyDescent="0.25">
      <c r="A194" s="23">
        <f t="shared" si="22"/>
        <v>177</v>
      </c>
      <c r="B194" s="24">
        <f t="shared" si="18"/>
        <v>42826</v>
      </c>
      <c r="C194" s="29">
        <f t="shared" si="23"/>
        <v>54704.765217693042</v>
      </c>
      <c r="D194" s="29">
        <f t="shared" si="26"/>
        <v>523.28073637119996</v>
      </c>
      <c r="E194" s="30">
        <f t="shared" si="19"/>
        <v>0</v>
      </c>
      <c r="F194" s="29">
        <f t="shared" si="20"/>
        <v>523.28073637119996</v>
      </c>
      <c r="G194" s="29">
        <f t="shared" si="24"/>
        <v>149.46484071696415</v>
      </c>
      <c r="H194" s="29">
        <f t="shared" si="25"/>
        <v>373.81589565423582</v>
      </c>
      <c r="I194" s="29">
        <f t="shared" si="21"/>
        <v>54555.300376976076</v>
      </c>
      <c r="J194" s="29">
        <f>SUM($H$18:$H194)</f>
        <v>77195.70071467846</v>
      </c>
    </row>
    <row r="195" spans="1:10" x14ac:dyDescent="0.25">
      <c r="A195" s="23">
        <f t="shared" si="22"/>
        <v>178</v>
      </c>
      <c r="B195" s="24">
        <f t="shared" si="18"/>
        <v>42856</v>
      </c>
      <c r="C195" s="29">
        <f t="shared" si="23"/>
        <v>54555.300376976076</v>
      </c>
      <c r="D195" s="29">
        <f t="shared" si="26"/>
        <v>523.28073637119996</v>
      </c>
      <c r="E195" s="30">
        <f t="shared" si="19"/>
        <v>0</v>
      </c>
      <c r="F195" s="29">
        <f t="shared" si="20"/>
        <v>523.28073637119996</v>
      </c>
      <c r="G195" s="29">
        <f t="shared" si="24"/>
        <v>150.48618379519672</v>
      </c>
      <c r="H195" s="29">
        <f t="shared" si="25"/>
        <v>372.79455257600324</v>
      </c>
      <c r="I195" s="29">
        <f t="shared" si="21"/>
        <v>54404.814193180879</v>
      </c>
      <c r="J195" s="29">
        <f>SUM($H$18:$H195)</f>
        <v>77568.49526725446</v>
      </c>
    </row>
    <row r="196" spans="1:10" x14ac:dyDescent="0.25">
      <c r="A196" s="23">
        <f t="shared" si="22"/>
        <v>179</v>
      </c>
      <c r="B196" s="24">
        <f t="shared" si="18"/>
        <v>42887</v>
      </c>
      <c r="C196" s="29">
        <f t="shared" si="23"/>
        <v>54404.814193180879</v>
      </c>
      <c r="D196" s="29">
        <f t="shared" si="26"/>
        <v>523.28073637119996</v>
      </c>
      <c r="E196" s="30">
        <f t="shared" si="19"/>
        <v>0</v>
      </c>
      <c r="F196" s="29">
        <f t="shared" si="20"/>
        <v>523.28073637119996</v>
      </c>
      <c r="G196" s="29">
        <f t="shared" si="24"/>
        <v>151.51450605113064</v>
      </c>
      <c r="H196" s="29">
        <f t="shared" si="25"/>
        <v>371.76623032006933</v>
      </c>
      <c r="I196" s="29">
        <f t="shared" si="21"/>
        <v>54253.299687129751</v>
      </c>
      <c r="J196" s="29">
        <f>SUM($H$18:$H196)</f>
        <v>77940.261497574524</v>
      </c>
    </row>
    <row r="197" spans="1:10" x14ac:dyDescent="0.25">
      <c r="A197" s="23">
        <f t="shared" si="22"/>
        <v>180</v>
      </c>
      <c r="B197" s="24">
        <f t="shared" si="18"/>
        <v>42917</v>
      </c>
      <c r="C197" s="29">
        <f t="shared" si="23"/>
        <v>54253.299687129751</v>
      </c>
      <c r="D197" s="29">
        <f t="shared" si="26"/>
        <v>523.28073637119996</v>
      </c>
      <c r="E197" s="30">
        <f t="shared" si="19"/>
        <v>0</v>
      </c>
      <c r="F197" s="29">
        <f t="shared" si="20"/>
        <v>523.28073637119996</v>
      </c>
      <c r="G197" s="29">
        <f t="shared" si="24"/>
        <v>152.54985517581332</v>
      </c>
      <c r="H197" s="29">
        <f t="shared" si="25"/>
        <v>370.73088119538664</v>
      </c>
      <c r="I197" s="29">
        <f t="shared" si="21"/>
        <v>54100.749831953937</v>
      </c>
      <c r="J197" s="29">
        <f>SUM($H$18:$H197)</f>
        <v>78310.992378769908</v>
      </c>
    </row>
    <row r="198" spans="1:10" x14ac:dyDescent="0.25">
      <c r="A198" s="23">
        <f t="shared" si="22"/>
        <v>181</v>
      </c>
      <c r="B198" s="24">
        <f t="shared" si="18"/>
        <v>42948</v>
      </c>
      <c r="C198" s="29">
        <f t="shared" si="23"/>
        <v>54100.749831953937</v>
      </c>
      <c r="D198" s="29">
        <f t="shared" si="26"/>
        <v>523.28073637119996</v>
      </c>
      <c r="E198" s="30">
        <f t="shared" si="19"/>
        <v>0</v>
      </c>
      <c r="F198" s="29">
        <f t="shared" si="20"/>
        <v>523.28073637119996</v>
      </c>
      <c r="G198" s="29">
        <f t="shared" si="24"/>
        <v>153.59227918618143</v>
      </c>
      <c r="H198" s="29">
        <f t="shared" si="25"/>
        <v>369.68845718501854</v>
      </c>
      <c r="I198" s="29">
        <f t="shared" si="21"/>
        <v>53947.157552767756</v>
      </c>
      <c r="J198" s="29">
        <f>SUM($H$18:$H198)</f>
        <v>78680.680835954932</v>
      </c>
    </row>
    <row r="199" spans="1:10" x14ac:dyDescent="0.25">
      <c r="A199" s="23">
        <f t="shared" si="22"/>
        <v>182</v>
      </c>
      <c r="B199" s="24">
        <f t="shared" si="18"/>
        <v>42979</v>
      </c>
      <c r="C199" s="29">
        <f t="shared" si="23"/>
        <v>53947.157552767756</v>
      </c>
      <c r="D199" s="29">
        <f t="shared" si="26"/>
        <v>523.28073637119996</v>
      </c>
      <c r="E199" s="30">
        <f t="shared" si="19"/>
        <v>0</v>
      </c>
      <c r="F199" s="29">
        <f t="shared" si="20"/>
        <v>523.28073637119996</v>
      </c>
      <c r="G199" s="29">
        <f t="shared" si="24"/>
        <v>154.64182642728696</v>
      </c>
      <c r="H199" s="29">
        <f t="shared" si="25"/>
        <v>368.63890994391301</v>
      </c>
      <c r="I199" s="29">
        <f t="shared" si="21"/>
        <v>53792.515726340469</v>
      </c>
      <c r="J199" s="29">
        <f>SUM($H$18:$H199)</f>
        <v>79049.319745898843</v>
      </c>
    </row>
    <row r="200" spans="1:10" x14ac:dyDescent="0.25">
      <c r="A200" s="23">
        <f t="shared" si="22"/>
        <v>183</v>
      </c>
      <c r="B200" s="24">
        <f t="shared" si="18"/>
        <v>43009</v>
      </c>
      <c r="C200" s="29">
        <f t="shared" si="23"/>
        <v>53792.515726340469</v>
      </c>
      <c r="D200" s="29">
        <f t="shared" si="26"/>
        <v>523.28073637119996</v>
      </c>
      <c r="E200" s="30">
        <f t="shared" si="19"/>
        <v>0</v>
      </c>
      <c r="F200" s="29">
        <f t="shared" si="20"/>
        <v>523.28073637119996</v>
      </c>
      <c r="G200" s="29">
        <f t="shared" si="24"/>
        <v>155.69854557454005</v>
      </c>
      <c r="H200" s="29">
        <f t="shared" si="25"/>
        <v>367.58219079665992</v>
      </c>
      <c r="I200" s="29">
        <f t="shared" si="21"/>
        <v>53636.817180765931</v>
      </c>
      <c r="J200" s="29">
        <f>SUM($H$18:$H200)</f>
        <v>79416.901936695504</v>
      </c>
    </row>
    <row r="201" spans="1:10" x14ac:dyDescent="0.25">
      <c r="A201" s="23">
        <f t="shared" si="22"/>
        <v>184</v>
      </c>
      <c r="B201" s="24">
        <f t="shared" si="18"/>
        <v>43040</v>
      </c>
      <c r="C201" s="29">
        <f t="shared" si="23"/>
        <v>53636.817180765931</v>
      </c>
      <c r="D201" s="29">
        <f t="shared" si="26"/>
        <v>523.28073637119996</v>
      </c>
      <c r="E201" s="30">
        <f t="shared" si="19"/>
        <v>0</v>
      </c>
      <c r="F201" s="29">
        <f t="shared" si="20"/>
        <v>523.28073637119996</v>
      </c>
      <c r="G201" s="29">
        <f t="shared" si="24"/>
        <v>156.76248563596613</v>
      </c>
      <c r="H201" s="29">
        <f t="shared" si="25"/>
        <v>366.51825073523383</v>
      </c>
      <c r="I201" s="29">
        <f t="shared" si="21"/>
        <v>53480.054695129962</v>
      </c>
      <c r="J201" s="29">
        <f>SUM($H$18:$H201)</f>
        <v>79783.420187430733</v>
      </c>
    </row>
    <row r="202" spans="1:10" x14ac:dyDescent="0.25">
      <c r="A202" s="23">
        <f t="shared" si="22"/>
        <v>185</v>
      </c>
      <c r="B202" s="24">
        <f t="shared" si="18"/>
        <v>43070</v>
      </c>
      <c r="C202" s="29">
        <f t="shared" si="23"/>
        <v>53480.054695129962</v>
      </c>
      <c r="D202" s="29">
        <f t="shared" si="26"/>
        <v>523.28073637119996</v>
      </c>
      <c r="E202" s="30">
        <f t="shared" si="19"/>
        <v>0</v>
      </c>
      <c r="F202" s="29">
        <f t="shared" si="20"/>
        <v>523.28073637119996</v>
      </c>
      <c r="G202" s="29">
        <f t="shared" si="24"/>
        <v>157.83369595447857</v>
      </c>
      <c r="H202" s="29">
        <f t="shared" si="25"/>
        <v>365.44704041672139</v>
      </c>
      <c r="I202" s="29">
        <f t="shared" si="21"/>
        <v>53322.220999175486</v>
      </c>
      <c r="J202" s="29">
        <f>SUM($H$18:$H202)</f>
        <v>80148.867227847455</v>
      </c>
    </row>
    <row r="203" spans="1:10" x14ac:dyDescent="0.25">
      <c r="A203" s="23">
        <f t="shared" si="22"/>
        <v>186</v>
      </c>
      <c r="B203" s="24">
        <f t="shared" si="18"/>
        <v>43101</v>
      </c>
      <c r="C203" s="29">
        <f t="shared" si="23"/>
        <v>53322.220999175486</v>
      </c>
      <c r="D203" s="29">
        <f t="shared" si="26"/>
        <v>523.28073637119996</v>
      </c>
      <c r="E203" s="30">
        <f t="shared" si="19"/>
        <v>0</v>
      </c>
      <c r="F203" s="29">
        <f t="shared" si="20"/>
        <v>523.28073637119996</v>
      </c>
      <c r="G203" s="29">
        <f t="shared" si="24"/>
        <v>158.91222621016749</v>
      </c>
      <c r="H203" s="29">
        <f t="shared" si="25"/>
        <v>364.36851016103248</v>
      </c>
      <c r="I203" s="29">
        <f t="shared" si="21"/>
        <v>53163.30877296532</v>
      </c>
      <c r="J203" s="29">
        <f>SUM($H$18:$H203)</f>
        <v>80513.235738008487</v>
      </c>
    </row>
    <row r="204" spans="1:10" x14ac:dyDescent="0.25">
      <c r="A204" s="23">
        <f t="shared" si="22"/>
        <v>187</v>
      </c>
      <c r="B204" s="24">
        <f t="shared" si="18"/>
        <v>43132</v>
      </c>
      <c r="C204" s="29">
        <f t="shared" si="23"/>
        <v>53163.30877296532</v>
      </c>
      <c r="D204" s="29">
        <f t="shared" si="26"/>
        <v>523.28073637119996</v>
      </c>
      <c r="E204" s="30">
        <f t="shared" si="19"/>
        <v>0</v>
      </c>
      <c r="F204" s="29">
        <f t="shared" si="20"/>
        <v>523.28073637119996</v>
      </c>
      <c r="G204" s="29">
        <f t="shared" si="24"/>
        <v>159.99812642260355</v>
      </c>
      <c r="H204" s="29">
        <f t="shared" si="25"/>
        <v>363.28260994859642</v>
      </c>
      <c r="I204" s="29">
        <f t="shared" si="21"/>
        <v>53003.310646542719</v>
      </c>
      <c r="J204" s="29">
        <f>SUM($H$18:$H204)</f>
        <v>80876.518347957084</v>
      </c>
    </row>
    <row r="205" spans="1:10" x14ac:dyDescent="0.25">
      <c r="A205" s="23">
        <f t="shared" si="22"/>
        <v>188</v>
      </c>
      <c r="B205" s="24">
        <f t="shared" si="18"/>
        <v>43160</v>
      </c>
      <c r="C205" s="29">
        <f t="shared" si="23"/>
        <v>53003.310646542719</v>
      </c>
      <c r="D205" s="29">
        <f t="shared" si="26"/>
        <v>523.28073637119996</v>
      </c>
      <c r="E205" s="30">
        <f t="shared" si="19"/>
        <v>0</v>
      </c>
      <c r="F205" s="29">
        <f t="shared" si="20"/>
        <v>523.28073637119996</v>
      </c>
      <c r="G205" s="29">
        <f t="shared" si="24"/>
        <v>161.09144695315803</v>
      </c>
      <c r="H205" s="29">
        <f t="shared" si="25"/>
        <v>362.18928941804194</v>
      </c>
      <c r="I205" s="29">
        <f t="shared" si="21"/>
        <v>52842.219199589563</v>
      </c>
      <c r="J205" s="29">
        <f>SUM($H$18:$H205)</f>
        <v>81238.707637375133</v>
      </c>
    </row>
    <row r="206" spans="1:10" x14ac:dyDescent="0.25">
      <c r="A206" s="23">
        <f t="shared" si="22"/>
        <v>189</v>
      </c>
      <c r="B206" s="24">
        <f t="shared" si="18"/>
        <v>43191</v>
      </c>
      <c r="C206" s="29">
        <f t="shared" si="23"/>
        <v>52842.219199589563</v>
      </c>
      <c r="D206" s="29">
        <f t="shared" si="26"/>
        <v>523.28073637119996</v>
      </c>
      <c r="E206" s="30">
        <f t="shared" si="19"/>
        <v>0</v>
      </c>
      <c r="F206" s="29">
        <f t="shared" si="20"/>
        <v>523.28073637119996</v>
      </c>
      <c r="G206" s="29">
        <f t="shared" si="24"/>
        <v>162.19223850733789</v>
      </c>
      <c r="H206" s="29">
        <f t="shared" si="25"/>
        <v>361.08849786386207</v>
      </c>
      <c r="I206" s="29">
        <f t="shared" si="21"/>
        <v>52680.026961082222</v>
      </c>
      <c r="J206" s="29">
        <f>SUM($H$18:$H206)</f>
        <v>81599.796135238998</v>
      </c>
    </row>
    <row r="207" spans="1:10" x14ac:dyDescent="0.25">
      <c r="A207" s="23">
        <f t="shared" si="22"/>
        <v>190</v>
      </c>
      <c r="B207" s="24">
        <f t="shared" si="18"/>
        <v>43221</v>
      </c>
      <c r="C207" s="29">
        <f t="shared" si="23"/>
        <v>52680.026961082222</v>
      </c>
      <c r="D207" s="29">
        <f t="shared" si="26"/>
        <v>523.28073637119996</v>
      </c>
      <c r="E207" s="30">
        <f t="shared" si="19"/>
        <v>0</v>
      </c>
      <c r="F207" s="29">
        <f t="shared" si="20"/>
        <v>523.28073637119996</v>
      </c>
      <c r="G207" s="29">
        <f t="shared" si="24"/>
        <v>163.30055213713808</v>
      </c>
      <c r="H207" s="29">
        <f t="shared" si="25"/>
        <v>359.98018423406188</v>
      </c>
      <c r="I207" s="29">
        <f t="shared" si="21"/>
        <v>52516.726408945084</v>
      </c>
      <c r="J207" s="29">
        <f>SUM($H$18:$H207)</f>
        <v>81959.776319473065</v>
      </c>
    </row>
    <row r="208" spans="1:10" x14ac:dyDescent="0.25">
      <c r="A208" s="23">
        <f t="shared" si="22"/>
        <v>191</v>
      </c>
      <c r="B208" s="24">
        <f t="shared" si="18"/>
        <v>43252</v>
      </c>
      <c r="C208" s="29">
        <f t="shared" si="23"/>
        <v>52516.726408945084</v>
      </c>
      <c r="D208" s="29">
        <f t="shared" si="26"/>
        <v>523.28073637119996</v>
      </c>
      <c r="E208" s="30">
        <f t="shared" si="19"/>
        <v>0</v>
      </c>
      <c r="F208" s="29">
        <f t="shared" si="20"/>
        <v>523.28073637119996</v>
      </c>
      <c r="G208" s="29">
        <f t="shared" si="24"/>
        <v>164.41643924340855</v>
      </c>
      <c r="H208" s="29">
        <f t="shared" si="25"/>
        <v>358.86429712779142</v>
      </c>
      <c r="I208" s="29">
        <f t="shared" si="21"/>
        <v>52352.309969701673</v>
      </c>
      <c r="J208" s="29">
        <f>SUM($H$18:$H208)</f>
        <v>82318.640616600853</v>
      </c>
    </row>
    <row r="209" spans="1:10" x14ac:dyDescent="0.25">
      <c r="A209" s="23">
        <f t="shared" si="22"/>
        <v>192</v>
      </c>
      <c r="B209" s="24">
        <f t="shared" si="18"/>
        <v>43282</v>
      </c>
      <c r="C209" s="29">
        <f t="shared" si="23"/>
        <v>52352.309969701673</v>
      </c>
      <c r="D209" s="29">
        <f t="shared" si="26"/>
        <v>523.28073637119996</v>
      </c>
      <c r="E209" s="30">
        <f t="shared" si="19"/>
        <v>0</v>
      </c>
      <c r="F209" s="29">
        <f t="shared" si="20"/>
        <v>523.28073637119996</v>
      </c>
      <c r="G209" s="29">
        <f t="shared" si="24"/>
        <v>165.53995157823852</v>
      </c>
      <c r="H209" s="29">
        <f t="shared" si="25"/>
        <v>357.74078479296145</v>
      </c>
      <c r="I209" s="29">
        <f t="shared" si="21"/>
        <v>52186.770018123432</v>
      </c>
      <c r="J209" s="29">
        <f>SUM($H$18:$H209)</f>
        <v>82676.38140139381</v>
      </c>
    </row>
    <row r="210" spans="1:10" x14ac:dyDescent="0.25">
      <c r="A210" s="23">
        <f t="shared" si="22"/>
        <v>193</v>
      </c>
      <c r="B210" s="24">
        <f t="shared" ref="B210:B273" si="27">IF(Pay_Num&lt;&gt;"",DATE(YEAR(Loan_Start),MONTH(Loan_Start)+(Pay_Num)*12/Num_Pmt_Per_Year,DAY(Loan_Start)),"")</f>
        <v>43313</v>
      </c>
      <c r="C210" s="29">
        <f t="shared" si="23"/>
        <v>52186.770018123432</v>
      </c>
      <c r="D210" s="29">
        <f t="shared" si="26"/>
        <v>523.28073637119996</v>
      </c>
      <c r="E210" s="30">
        <f t="shared" ref="E210:E273" si="28">IF(AND(Pay_Num&lt;&gt;"",Sched_Pay+Scheduled_Extra_Payments&lt;Beg_Bal),Scheduled_Extra_Payments,IF(AND(Pay_Num&lt;&gt;"",Beg_Bal-Sched_Pay&gt;0),Beg_Bal-Sched_Pay,IF(Pay_Num&lt;&gt;"",0,"")))</f>
        <v>0</v>
      </c>
      <c r="F210" s="29">
        <f t="shared" ref="F210:F273" si="29">IF(AND(Pay_Num&lt;&gt;"",Sched_Pay+Extra_Pay&lt;Beg_Bal),Sched_Pay+Extra_Pay,IF(Pay_Num&lt;&gt;"",Beg_Bal,""))</f>
        <v>523.28073637119996</v>
      </c>
      <c r="G210" s="29">
        <f t="shared" si="24"/>
        <v>166.6711412473565</v>
      </c>
      <c r="H210" s="29">
        <f t="shared" si="25"/>
        <v>356.60959512384346</v>
      </c>
      <c r="I210" s="29">
        <f t="shared" ref="I210:I273" si="30">IF(AND(Pay_Num&lt;&gt;"",Sched_Pay+Extra_Pay&lt;Beg_Bal),Beg_Bal-Princ,IF(Pay_Num&lt;&gt;"",0,""))</f>
        <v>52020.098876876073</v>
      </c>
      <c r="J210" s="29">
        <f>SUM($H$18:$H210)</f>
        <v>83032.990996517648</v>
      </c>
    </row>
    <row r="211" spans="1:10" x14ac:dyDescent="0.25">
      <c r="A211" s="23">
        <f t="shared" ref="A211:A274" si="31">IF(Values_Entered,A210+1,"")</f>
        <v>194</v>
      </c>
      <c r="B211" s="24">
        <f t="shared" si="27"/>
        <v>43344</v>
      </c>
      <c r="C211" s="29">
        <f t="shared" ref="C211:C274" si="32">IF(Pay_Num&lt;&gt;"",I210,"")</f>
        <v>52020.098876876073</v>
      </c>
      <c r="D211" s="29">
        <f t="shared" si="26"/>
        <v>523.28073637119996</v>
      </c>
      <c r="E211" s="30">
        <f t="shared" si="28"/>
        <v>0</v>
      </c>
      <c r="F211" s="29">
        <f t="shared" si="29"/>
        <v>523.28073637119996</v>
      </c>
      <c r="G211" s="29">
        <f t="shared" ref="G211:G274" si="33">IF(Pay_Num&lt;&gt;"",Total_Pay-Int,"")</f>
        <v>167.81006071254677</v>
      </c>
      <c r="H211" s="29">
        <f t="shared" ref="H211:H274" si="34">IF(Pay_Num&lt;&gt;"",Beg_Bal*Interest_Rate/Num_Pmt_Per_Year,"")</f>
        <v>355.47067565865319</v>
      </c>
      <c r="I211" s="29">
        <f t="shared" si="30"/>
        <v>51852.288816163527</v>
      </c>
      <c r="J211" s="29">
        <f>SUM($H$18:$H211)</f>
        <v>83388.461672176301</v>
      </c>
    </row>
    <row r="212" spans="1:10" x14ac:dyDescent="0.25">
      <c r="A212" s="23">
        <f t="shared" si="31"/>
        <v>195</v>
      </c>
      <c r="B212" s="24">
        <f t="shared" si="27"/>
        <v>43374</v>
      </c>
      <c r="C212" s="29">
        <f t="shared" si="32"/>
        <v>51852.288816163527</v>
      </c>
      <c r="D212" s="29">
        <f t="shared" ref="D212:D275" si="35">IF(Pay_Num&lt;&gt;"",Scheduled_Monthly_Payment,"")</f>
        <v>523.28073637119996</v>
      </c>
      <c r="E212" s="30">
        <f t="shared" si="28"/>
        <v>0</v>
      </c>
      <c r="F212" s="29">
        <f t="shared" si="29"/>
        <v>523.28073637119996</v>
      </c>
      <c r="G212" s="29">
        <f t="shared" si="33"/>
        <v>168.95676279408252</v>
      </c>
      <c r="H212" s="29">
        <f t="shared" si="34"/>
        <v>354.32397357711744</v>
      </c>
      <c r="I212" s="29">
        <f t="shared" si="30"/>
        <v>51683.332053369442</v>
      </c>
      <c r="J212" s="29">
        <f>SUM($H$18:$H212)</f>
        <v>83742.785645753422</v>
      </c>
    </row>
    <row r="213" spans="1:10" x14ac:dyDescent="0.25">
      <c r="A213" s="23">
        <f t="shared" si="31"/>
        <v>196</v>
      </c>
      <c r="B213" s="24">
        <f t="shared" si="27"/>
        <v>43405</v>
      </c>
      <c r="C213" s="29">
        <f t="shared" si="32"/>
        <v>51683.332053369442</v>
      </c>
      <c r="D213" s="29">
        <f t="shared" si="35"/>
        <v>523.28073637119996</v>
      </c>
      <c r="E213" s="30">
        <f t="shared" si="28"/>
        <v>0</v>
      </c>
      <c r="F213" s="29">
        <f t="shared" si="29"/>
        <v>523.28073637119996</v>
      </c>
      <c r="G213" s="29">
        <f t="shared" si="33"/>
        <v>170.11130067317544</v>
      </c>
      <c r="H213" s="29">
        <f t="shared" si="34"/>
        <v>353.16943569802453</v>
      </c>
      <c r="I213" s="29">
        <f t="shared" si="30"/>
        <v>51513.220752696267</v>
      </c>
      <c r="J213" s="29">
        <f>SUM($H$18:$H213)</f>
        <v>84095.955081451451</v>
      </c>
    </row>
    <row r="214" spans="1:10" x14ac:dyDescent="0.25">
      <c r="A214" s="23">
        <f t="shared" si="31"/>
        <v>197</v>
      </c>
      <c r="B214" s="24">
        <f t="shared" si="27"/>
        <v>43435</v>
      </c>
      <c r="C214" s="29">
        <f t="shared" si="32"/>
        <v>51513.220752696267</v>
      </c>
      <c r="D214" s="29">
        <f t="shared" si="35"/>
        <v>523.28073637119996</v>
      </c>
      <c r="E214" s="30">
        <f t="shared" si="28"/>
        <v>0</v>
      </c>
      <c r="F214" s="29">
        <f t="shared" si="29"/>
        <v>523.28073637119996</v>
      </c>
      <c r="G214" s="29">
        <f t="shared" si="33"/>
        <v>171.27372789444212</v>
      </c>
      <c r="H214" s="29">
        <f t="shared" si="34"/>
        <v>352.00700847675785</v>
      </c>
      <c r="I214" s="29">
        <f t="shared" si="30"/>
        <v>51341.947024801826</v>
      </c>
      <c r="J214" s="29">
        <f>SUM($H$18:$H214)</f>
        <v>84447.962089928216</v>
      </c>
    </row>
    <row r="215" spans="1:10" x14ac:dyDescent="0.25">
      <c r="A215" s="23">
        <f t="shared" si="31"/>
        <v>198</v>
      </c>
      <c r="B215" s="24">
        <f t="shared" si="27"/>
        <v>43466</v>
      </c>
      <c r="C215" s="29">
        <f t="shared" si="32"/>
        <v>51341.947024801826</v>
      </c>
      <c r="D215" s="29">
        <f t="shared" si="35"/>
        <v>523.28073637119996</v>
      </c>
      <c r="E215" s="30">
        <f t="shared" si="28"/>
        <v>0</v>
      </c>
      <c r="F215" s="29">
        <f t="shared" si="29"/>
        <v>523.28073637119996</v>
      </c>
      <c r="G215" s="29">
        <f t="shared" si="33"/>
        <v>172.44409836838742</v>
      </c>
      <c r="H215" s="29">
        <f t="shared" si="34"/>
        <v>350.83663800281255</v>
      </c>
      <c r="I215" s="29">
        <f t="shared" si="30"/>
        <v>51169.502926433437</v>
      </c>
      <c r="J215" s="29">
        <f>SUM($H$18:$H215)</f>
        <v>84798.798727931033</v>
      </c>
    </row>
    <row r="216" spans="1:10" x14ac:dyDescent="0.25">
      <c r="A216" s="23">
        <f t="shared" si="31"/>
        <v>199</v>
      </c>
      <c r="B216" s="24">
        <f t="shared" si="27"/>
        <v>43497</v>
      </c>
      <c r="C216" s="29">
        <f t="shared" si="32"/>
        <v>51169.502926433437</v>
      </c>
      <c r="D216" s="29">
        <f t="shared" si="35"/>
        <v>523.28073637119996</v>
      </c>
      <c r="E216" s="30">
        <f t="shared" si="28"/>
        <v>0</v>
      </c>
      <c r="F216" s="29">
        <f t="shared" si="29"/>
        <v>523.28073637119996</v>
      </c>
      <c r="G216" s="29">
        <f t="shared" si="33"/>
        <v>173.62246637390484</v>
      </c>
      <c r="H216" s="29">
        <f t="shared" si="34"/>
        <v>349.65826999729512</v>
      </c>
      <c r="I216" s="29">
        <f t="shared" si="30"/>
        <v>50995.880460059532</v>
      </c>
      <c r="J216" s="29">
        <f>SUM($H$18:$H216)</f>
        <v>85148.456997928326</v>
      </c>
    </row>
    <row r="217" spans="1:10" x14ac:dyDescent="0.25">
      <c r="A217" s="23">
        <f t="shared" si="31"/>
        <v>200</v>
      </c>
      <c r="B217" s="24">
        <f t="shared" si="27"/>
        <v>43525</v>
      </c>
      <c r="C217" s="29">
        <f t="shared" si="32"/>
        <v>50995.880460059532</v>
      </c>
      <c r="D217" s="29">
        <f t="shared" si="35"/>
        <v>523.28073637119996</v>
      </c>
      <c r="E217" s="30">
        <f t="shared" si="28"/>
        <v>0</v>
      </c>
      <c r="F217" s="29">
        <f t="shared" si="29"/>
        <v>523.28073637119996</v>
      </c>
      <c r="G217" s="29">
        <f t="shared" si="33"/>
        <v>174.80888656079316</v>
      </c>
      <c r="H217" s="29">
        <f t="shared" si="34"/>
        <v>348.47184981040681</v>
      </c>
      <c r="I217" s="29">
        <f t="shared" si="30"/>
        <v>50821.071573498739</v>
      </c>
      <c r="J217" s="29">
        <f>SUM($H$18:$H217)</f>
        <v>85496.928847738731</v>
      </c>
    </row>
    <row r="218" spans="1:10" x14ac:dyDescent="0.25">
      <c r="A218" s="23">
        <f t="shared" si="31"/>
        <v>201</v>
      </c>
      <c r="B218" s="24">
        <f t="shared" si="27"/>
        <v>43556</v>
      </c>
      <c r="C218" s="29">
        <f t="shared" si="32"/>
        <v>50821.071573498739</v>
      </c>
      <c r="D218" s="29">
        <f t="shared" si="35"/>
        <v>523.28073637119996</v>
      </c>
      <c r="E218" s="30">
        <f t="shared" si="28"/>
        <v>0</v>
      </c>
      <c r="F218" s="29">
        <f t="shared" si="29"/>
        <v>523.28073637119996</v>
      </c>
      <c r="G218" s="29">
        <f t="shared" si="33"/>
        <v>176.00341395229185</v>
      </c>
      <c r="H218" s="29">
        <f t="shared" si="34"/>
        <v>347.27732241890811</v>
      </c>
      <c r="I218" s="29">
        <f t="shared" si="30"/>
        <v>50645.068159546448</v>
      </c>
      <c r="J218" s="29">
        <f>SUM($H$18:$H218)</f>
        <v>85844.206170157646</v>
      </c>
    </row>
    <row r="219" spans="1:10" x14ac:dyDescent="0.25">
      <c r="A219" s="23">
        <f t="shared" si="31"/>
        <v>202</v>
      </c>
      <c r="B219" s="24">
        <f t="shared" si="27"/>
        <v>43586</v>
      </c>
      <c r="C219" s="29">
        <f t="shared" si="32"/>
        <v>50645.068159546448</v>
      </c>
      <c r="D219" s="29">
        <f t="shared" si="35"/>
        <v>523.28073637119996</v>
      </c>
      <c r="E219" s="30">
        <f t="shared" si="28"/>
        <v>0</v>
      </c>
      <c r="F219" s="29">
        <f t="shared" si="29"/>
        <v>523.28073637119996</v>
      </c>
      <c r="G219" s="29">
        <f t="shared" si="33"/>
        <v>177.20610394763253</v>
      </c>
      <c r="H219" s="29">
        <f t="shared" si="34"/>
        <v>346.07463242356744</v>
      </c>
      <c r="I219" s="29">
        <f t="shared" si="30"/>
        <v>50467.862055598816</v>
      </c>
      <c r="J219" s="29">
        <f>SUM($H$18:$H219)</f>
        <v>86190.280802581212</v>
      </c>
    </row>
    <row r="220" spans="1:10" x14ac:dyDescent="0.25">
      <c r="A220" s="23">
        <f t="shared" si="31"/>
        <v>203</v>
      </c>
      <c r="B220" s="24">
        <f t="shared" si="27"/>
        <v>43617</v>
      </c>
      <c r="C220" s="29">
        <f t="shared" si="32"/>
        <v>50467.862055598816</v>
      </c>
      <c r="D220" s="29">
        <f t="shared" si="35"/>
        <v>523.28073637119996</v>
      </c>
      <c r="E220" s="30">
        <f t="shared" si="28"/>
        <v>0</v>
      </c>
      <c r="F220" s="29">
        <f t="shared" si="29"/>
        <v>523.28073637119996</v>
      </c>
      <c r="G220" s="29">
        <f t="shared" si="33"/>
        <v>178.41701232460804</v>
      </c>
      <c r="H220" s="29">
        <f t="shared" si="34"/>
        <v>344.86372404659193</v>
      </c>
      <c r="I220" s="29">
        <f t="shared" si="30"/>
        <v>50289.445043274209</v>
      </c>
      <c r="J220" s="29">
        <f>SUM($H$18:$H220)</f>
        <v>86535.144526627802</v>
      </c>
    </row>
    <row r="221" spans="1:10" x14ac:dyDescent="0.25">
      <c r="A221" s="23">
        <f t="shared" si="31"/>
        <v>204</v>
      </c>
      <c r="B221" s="24">
        <f t="shared" si="27"/>
        <v>43647</v>
      </c>
      <c r="C221" s="29">
        <f t="shared" si="32"/>
        <v>50289.445043274209</v>
      </c>
      <c r="D221" s="29">
        <f t="shared" si="35"/>
        <v>523.28073637119996</v>
      </c>
      <c r="E221" s="30">
        <f t="shared" si="28"/>
        <v>0</v>
      </c>
      <c r="F221" s="29">
        <f t="shared" si="29"/>
        <v>523.28073637119996</v>
      </c>
      <c r="G221" s="29">
        <f t="shared" si="33"/>
        <v>179.63619524215954</v>
      </c>
      <c r="H221" s="29">
        <f t="shared" si="34"/>
        <v>343.64454112904042</v>
      </c>
      <c r="I221" s="29">
        <f t="shared" si="30"/>
        <v>50109.808848032051</v>
      </c>
      <c r="J221" s="29">
        <f>SUM($H$18:$H221)</f>
        <v>86878.789067756836</v>
      </c>
    </row>
    <row r="222" spans="1:10" x14ac:dyDescent="0.25">
      <c r="A222" s="23">
        <f t="shared" si="31"/>
        <v>205</v>
      </c>
      <c r="B222" s="24">
        <f t="shared" si="27"/>
        <v>43678</v>
      </c>
      <c r="C222" s="29">
        <f t="shared" si="32"/>
        <v>50109.808848032051</v>
      </c>
      <c r="D222" s="29">
        <f t="shared" si="35"/>
        <v>523.28073637119996</v>
      </c>
      <c r="E222" s="30">
        <f t="shared" si="28"/>
        <v>0</v>
      </c>
      <c r="F222" s="29">
        <f t="shared" si="29"/>
        <v>523.28073637119996</v>
      </c>
      <c r="G222" s="29">
        <f t="shared" si="33"/>
        <v>180.86370924298097</v>
      </c>
      <c r="H222" s="29">
        <f t="shared" si="34"/>
        <v>342.41702712821899</v>
      </c>
      <c r="I222" s="29">
        <f t="shared" si="30"/>
        <v>49928.945138789073</v>
      </c>
      <c r="J222" s="29">
        <f>SUM($H$18:$H222)</f>
        <v>87221.206094885056</v>
      </c>
    </row>
    <row r="223" spans="1:10" x14ac:dyDescent="0.25">
      <c r="A223" s="23">
        <f t="shared" si="31"/>
        <v>206</v>
      </c>
      <c r="B223" s="24">
        <f t="shared" si="27"/>
        <v>43709</v>
      </c>
      <c r="C223" s="29">
        <f t="shared" si="32"/>
        <v>49928.945138789073</v>
      </c>
      <c r="D223" s="29">
        <f t="shared" si="35"/>
        <v>523.28073637119996</v>
      </c>
      <c r="E223" s="30">
        <f t="shared" si="28"/>
        <v>0</v>
      </c>
      <c r="F223" s="29">
        <f t="shared" si="29"/>
        <v>523.28073637119996</v>
      </c>
      <c r="G223" s="29">
        <f t="shared" si="33"/>
        <v>182.09961125614126</v>
      </c>
      <c r="H223" s="29">
        <f t="shared" si="34"/>
        <v>341.18112511505871</v>
      </c>
      <c r="I223" s="29">
        <f t="shared" si="30"/>
        <v>49746.845527532932</v>
      </c>
      <c r="J223" s="29">
        <f>SUM($H$18:$H223)</f>
        <v>87562.387220000121</v>
      </c>
    </row>
    <row r="224" spans="1:10" x14ac:dyDescent="0.25">
      <c r="A224" s="23">
        <f t="shared" si="31"/>
        <v>207</v>
      </c>
      <c r="B224" s="24">
        <f t="shared" si="27"/>
        <v>43739</v>
      </c>
      <c r="C224" s="29">
        <f t="shared" si="32"/>
        <v>49746.845527532932</v>
      </c>
      <c r="D224" s="29">
        <f t="shared" si="35"/>
        <v>523.28073637119996</v>
      </c>
      <c r="E224" s="30">
        <f t="shared" si="28"/>
        <v>0</v>
      </c>
      <c r="F224" s="29">
        <f t="shared" si="29"/>
        <v>523.28073637119996</v>
      </c>
      <c r="G224" s="29">
        <f t="shared" si="33"/>
        <v>183.34395859972489</v>
      </c>
      <c r="H224" s="29">
        <f t="shared" si="34"/>
        <v>339.93677777147508</v>
      </c>
      <c r="I224" s="29">
        <f t="shared" si="30"/>
        <v>49563.501568933207</v>
      </c>
      <c r="J224" s="29">
        <f>SUM($H$18:$H224)</f>
        <v>87902.3239977716</v>
      </c>
    </row>
    <row r="225" spans="1:10" x14ac:dyDescent="0.25">
      <c r="A225" s="23">
        <f t="shared" si="31"/>
        <v>208</v>
      </c>
      <c r="B225" s="24">
        <f t="shared" si="27"/>
        <v>43770</v>
      </c>
      <c r="C225" s="29">
        <f t="shared" si="32"/>
        <v>49563.501568933207</v>
      </c>
      <c r="D225" s="29">
        <f t="shared" si="35"/>
        <v>523.28073637119996</v>
      </c>
      <c r="E225" s="30">
        <f t="shared" si="28"/>
        <v>0</v>
      </c>
      <c r="F225" s="29">
        <f t="shared" si="29"/>
        <v>523.28073637119996</v>
      </c>
      <c r="G225" s="29">
        <f t="shared" si="33"/>
        <v>184.59680898348972</v>
      </c>
      <c r="H225" s="29">
        <f t="shared" si="34"/>
        <v>338.68392738771024</v>
      </c>
      <c r="I225" s="29">
        <f t="shared" si="30"/>
        <v>49378.904759949713</v>
      </c>
      <c r="J225" s="29">
        <f>SUM($H$18:$H225)</f>
        <v>88241.007925159312</v>
      </c>
    </row>
    <row r="226" spans="1:10" x14ac:dyDescent="0.25">
      <c r="A226" s="23">
        <f t="shared" si="31"/>
        <v>209</v>
      </c>
      <c r="B226" s="24">
        <f t="shared" si="27"/>
        <v>43800</v>
      </c>
      <c r="C226" s="29">
        <f t="shared" si="32"/>
        <v>49378.904759949713</v>
      </c>
      <c r="D226" s="29">
        <f t="shared" si="35"/>
        <v>523.28073637119996</v>
      </c>
      <c r="E226" s="30">
        <f t="shared" si="28"/>
        <v>0</v>
      </c>
      <c r="F226" s="29">
        <f t="shared" si="29"/>
        <v>523.28073637119996</v>
      </c>
      <c r="G226" s="29">
        <f t="shared" si="33"/>
        <v>185.85822051154361</v>
      </c>
      <c r="H226" s="29">
        <f t="shared" si="34"/>
        <v>337.42251585965636</v>
      </c>
      <c r="I226" s="29">
        <f t="shared" si="30"/>
        <v>49193.046539438168</v>
      </c>
      <c r="J226" s="29">
        <f>SUM($H$18:$H226)</f>
        <v>88578.430441018965</v>
      </c>
    </row>
    <row r="227" spans="1:10" x14ac:dyDescent="0.25">
      <c r="A227" s="23">
        <f t="shared" si="31"/>
        <v>210</v>
      </c>
      <c r="B227" s="24">
        <f t="shared" si="27"/>
        <v>43831</v>
      </c>
      <c r="C227" s="29">
        <f t="shared" si="32"/>
        <v>49193.046539438168</v>
      </c>
      <c r="D227" s="29">
        <f t="shared" si="35"/>
        <v>523.28073637119996</v>
      </c>
      <c r="E227" s="30">
        <f t="shared" si="28"/>
        <v>0</v>
      </c>
      <c r="F227" s="29">
        <f t="shared" si="29"/>
        <v>523.28073637119996</v>
      </c>
      <c r="G227" s="29">
        <f t="shared" si="33"/>
        <v>187.12825168503912</v>
      </c>
      <c r="H227" s="29">
        <f t="shared" si="34"/>
        <v>336.15248468616085</v>
      </c>
      <c r="I227" s="29">
        <f t="shared" si="30"/>
        <v>49005.918287753128</v>
      </c>
      <c r="J227" s="29">
        <f>SUM($H$18:$H227)</f>
        <v>88914.582925705123</v>
      </c>
    </row>
    <row r="228" spans="1:10" x14ac:dyDescent="0.25">
      <c r="A228" s="23">
        <f t="shared" si="31"/>
        <v>211</v>
      </c>
      <c r="B228" s="24">
        <f t="shared" si="27"/>
        <v>43862</v>
      </c>
      <c r="C228" s="29">
        <f t="shared" si="32"/>
        <v>49005.918287753128</v>
      </c>
      <c r="D228" s="29">
        <f t="shared" si="35"/>
        <v>523.28073637119996</v>
      </c>
      <c r="E228" s="30">
        <f t="shared" si="28"/>
        <v>0</v>
      </c>
      <c r="F228" s="29">
        <f t="shared" si="29"/>
        <v>523.28073637119996</v>
      </c>
      <c r="G228" s="29">
        <f t="shared" si="33"/>
        <v>188.40696140488689</v>
      </c>
      <c r="H228" s="29">
        <f t="shared" si="34"/>
        <v>334.87377496631308</v>
      </c>
      <c r="I228" s="29">
        <f t="shared" si="30"/>
        <v>48817.511326348242</v>
      </c>
      <c r="J228" s="29">
        <f>SUM($H$18:$H228)</f>
        <v>89249.456700671435</v>
      </c>
    </row>
    <row r="229" spans="1:10" x14ac:dyDescent="0.25">
      <c r="A229" s="23">
        <f t="shared" si="31"/>
        <v>212</v>
      </c>
      <c r="B229" s="24">
        <f t="shared" si="27"/>
        <v>43891</v>
      </c>
      <c r="C229" s="29">
        <f t="shared" si="32"/>
        <v>48817.511326348242</v>
      </c>
      <c r="D229" s="29">
        <f t="shared" si="35"/>
        <v>523.28073637119996</v>
      </c>
      <c r="E229" s="30">
        <f t="shared" si="28"/>
        <v>0</v>
      </c>
      <c r="F229" s="29">
        <f t="shared" si="29"/>
        <v>523.28073637119996</v>
      </c>
      <c r="G229" s="29">
        <f t="shared" si="33"/>
        <v>189.69440897448698</v>
      </c>
      <c r="H229" s="29">
        <f t="shared" si="34"/>
        <v>333.58632739671299</v>
      </c>
      <c r="I229" s="29">
        <f t="shared" si="30"/>
        <v>48627.816917373755</v>
      </c>
      <c r="J229" s="29">
        <f>SUM($H$18:$H229)</f>
        <v>89583.043028068147</v>
      </c>
    </row>
    <row r="230" spans="1:10" x14ac:dyDescent="0.25">
      <c r="A230" s="23">
        <f t="shared" si="31"/>
        <v>213</v>
      </c>
      <c r="B230" s="24">
        <f t="shared" si="27"/>
        <v>43922</v>
      </c>
      <c r="C230" s="29">
        <f t="shared" si="32"/>
        <v>48627.816917373755</v>
      </c>
      <c r="D230" s="29">
        <f t="shared" si="35"/>
        <v>523.28073637119996</v>
      </c>
      <c r="E230" s="30">
        <f t="shared" si="28"/>
        <v>0</v>
      </c>
      <c r="F230" s="29">
        <f t="shared" si="29"/>
        <v>523.28073637119996</v>
      </c>
      <c r="G230" s="29">
        <f t="shared" si="33"/>
        <v>190.99065410247925</v>
      </c>
      <c r="H230" s="29">
        <f t="shared" si="34"/>
        <v>332.29008226872071</v>
      </c>
      <c r="I230" s="29">
        <f t="shared" si="30"/>
        <v>48436.826263271279</v>
      </c>
      <c r="J230" s="29">
        <f>SUM($H$18:$H230)</f>
        <v>89915.333110336869</v>
      </c>
    </row>
    <row r="231" spans="1:10" x14ac:dyDescent="0.25">
      <c r="A231" s="23">
        <f t="shared" si="31"/>
        <v>214</v>
      </c>
      <c r="B231" s="24">
        <f t="shared" si="27"/>
        <v>43952</v>
      </c>
      <c r="C231" s="29">
        <f t="shared" si="32"/>
        <v>48436.826263271279</v>
      </c>
      <c r="D231" s="29">
        <f t="shared" si="35"/>
        <v>523.28073637119996</v>
      </c>
      <c r="E231" s="30">
        <f t="shared" si="28"/>
        <v>0</v>
      </c>
      <c r="F231" s="29">
        <f t="shared" si="29"/>
        <v>523.28073637119996</v>
      </c>
      <c r="G231" s="29">
        <f t="shared" si="33"/>
        <v>192.29575690551286</v>
      </c>
      <c r="H231" s="29">
        <f t="shared" si="34"/>
        <v>330.9849794656871</v>
      </c>
      <c r="I231" s="29">
        <f t="shared" si="30"/>
        <v>48244.530506365765</v>
      </c>
      <c r="J231" s="29">
        <f>SUM($H$18:$H231)</f>
        <v>90246.31808980256</v>
      </c>
    </row>
    <row r="232" spans="1:10" x14ac:dyDescent="0.25">
      <c r="A232" s="23">
        <f t="shared" si="31"/>
        <v>215</v>
      </c>
      <c r="B232" s="24">
        <f t="shared" si="27"/>
        <v>43983</v>
      </c>
      <c r="C232" s="29">
        <f t="shared" si="32"/>
        <v>48244.530506365765</v>
      </c>
      <c r="D232" s="29">
        <f t="shared" si="35"/>
        <v>523.28073637119996</v>
      </c>
      <c r="E232" s="30">
        <f t="shared" si="28"/>
        <v>0</v>
      </c>
      <c r="F232" s="29">
        <f t="shared" si="29"/>
        <v>523.28073637119996</v>
      </c>
      <c r="G232" s="29">
        <f t="shared" si="33"/>
        <v>193.60977791103386</v>
      </c>
      <c r="H232" s="29">
        <f t="shared" si="34"/>
        <v>329.6709584601661</v>
      </c>
      <c r="I232" s="29">
        <f t="shared" si="30"/>
        <v>48050.92072845473</v>
      </c>
      <c r="J232" s="29">
        <f>SUM($H$18:$H232)</f>
        <v>90575.989048262723</v>
      </c>
    </row>
    <row r="233" spans="1:10" x14ac:dyDescent="0.25">
      <c r="A233" s="23">
        <f t="shared" si="31"/>
        <v>216</v>
      </c>
      <c r="B233" s="24">
        <f t="shared" si="27"/>
        <v>44013</v>
      </c>
      <c r="C233" s="29">
        <f t="shared" si="32"/>
        <v>48050.92072845473</v>
      </c>
      <c r="D233" s="29">
        <f t="shared" si="35"/>
        <v>523.28073637119996</v>
      </c>
      <c r="E233" s="30">
        <f t="shared" si="28"/>
        <v>0</v>
      </c>
      <c r="F233" s="29">
        <f t="shared" si="29"/>
        <v>523.28073637119996</v>
      </c>
      <c r="G233" s="29">
        <f t="shared" si="33"/>
        <v>194.93277806009263</v>
      </c>
      <c r="H233" s="29">
        <f t="shared" si="34"/>
        <v>328.34795831110733</v>
      </c>
      <c r="I233" s="29">
        <f t="shared" si="30"/>
        <v>47855.987950394636</v>
      </c>
      <c r="J233" s="29">
        <f>SUM($H$18:$H233)</f>
        <v>90904.337006573827</v>
      </c>
    </row>
    <row r="234" spans="1:10" x14ac:dyDescent="0.25">
      <c r="A234" s="23">
        <f t="shared" si="31"/>
        <v>217</v>
      </c>
      <c r="B234" s="24">
        <f t="shared" si="27"/>
        <v>44044</v>
      </c>
      <c r="C234" s="29">
        <f t="shared" si="32"/>
        <v>47855.987950394636</v>
      </c>
      <c r="D234" s="29">
        <f t="shared" si="35"/>
        <v>523.28073637119996</v>
      </c>
      <c r="E234" s="30">
        <f t="shared" si="28"/>
        <v>0</v>
      </c>
      <c r="F234" s="29">
        <f t="shared" si="29"/>
        <v>523.28073637119996</v>
      </c>
      <c r="G234" s="29">
        <f t="shared" si="33"/>
        <v>196.26481871016995</v>
      </c>
      <c r="H234" s="29">
        <f t="shared" si="34"/>
        <v>327.01591766103002</v>
      </c>
      <c r="I234" s="29">
        <f t="shared" si="30"/>
        <v>47659.723131684463</v>
      </c>
      <c r="J234" s="29">
        <f>SUM($H$18:$H234)</f>
        <v>91231.35292423486</v>
      </c>
    </row>
    <row r="235" spans="1:10" x14ac:dyDescent="0.25">
      <c r="A235" s="23">
        <f t="shared" si="31"/>
        <v>218</v>
      </c>
      <c r="B235" s="24">
        <f t="shared" si="27"/>
        <v>44075</v>
      </c>
      <c r="C235" s="29">
        <f t="shared" si="32"/>
        <v>47659.723131684463</v>
      </c>
      <c r="D235" s="29">
        <f t="shared" si="35"/>
        <v>523.28073637119996</v>
      </c>
      <c r="E235" s="30">
        <f t="shared" si="28"/>
        <v>0</v>
      </c>
      <c r="F235" s="29">
        <f t="shared" si="29"/>
        <v>523.28073637119996</v>
      </c>
      <c r="G235" s="29">
        <f t="shared" si="33"/>
        <v>197.60596163802279</v>
      </c>
      <c r="H235" s="29">
        <f t="shared" si="34"/>
        <v>325.67477473317717</v>
      </c>
      <c r="I235" s="29">
        <f t="shared" si="30"/>
        <v>47462.11717004644</v>
      </c>
      <c r="J235" s="29">
        <f>SUM($H$18:$H235)</f>
        <v>91557.027698968042</v>
      </c>
    </row>
    <row r="236" spans="1:10" x14ac:dyDescent="0.25">
      <c r="A236" s="23">
        <f t="shared" si="31"/>
        <v>219</v>
      </c>
      <c r="B236" s="24">
        <f t="shared" si="27"/>
        <v>44105</v>
      </c>
      <c r="C236" s="29">
        <f t="shared" si="32"/>
        <v>47462.11717004644</v>
      </c>
      <c r="D236" s="29">
        <f t="shared" si="35"/>
        <v>523.28073637119996</v>
      </c>
      <c r="E236" s="30">
        <f t="shared" si="28"/>
        <v>0</v>
      </c>
      <c r="F236" s="29">
        <f t="shared" si="29"/>
        <v>523.28073637119996</v>
      </c>
      <c r="G236" s="29">
        <f t="shared" si="33"/>
        <v>198.95626904254931</v>
      </c>
      <c r="H236" s="29">
        <f t="shared" si="34"/>
        <v>324.32446732865066</v>
      </c>
      <c r="I236" s="29">
        <f t="shared" si="30"/>
        <v>47263.160901003888</v>
      </c>
      <c r="J236" s="29">
        <f>SUM($H$18:$H236)</f>
        <v>91881.352166296696</v>
      </c>
    </row>
    <row r="237" spans="1:10" x14ac:dyDescent="0.25">
      <c r="A237" s="23">
        <f t="shared" si="31"/>
        <v>220</v>
      </c>
      <c r="B237" s="24">
        <f t="shared" si="27"/>
        <v>44136</v>
      </c>
      <c r="C237" s="29">
        <f t="shared" si="32"/>
        <v>47263.160901003888</v>
      </c>
      <c r="D237" s="29">
        <f t="shared" si="35"/>
        <v>523.28073637119996</v>
      </c>
      <c r="E237" s="30">
        <f t="shared" si="28"/>
        <v>0</v>
      </c>
      <c r="F237" s="29">
        <f t="shared" si="29"/>
        <v>523.28073637119996</v>
      </c>
      <c r="G237" s="29">
        <f t="shared" si="33"/>
        <v>200.3158035476734</v>
      </c>
      <c r="H237" s="29">
        <f t="shared" si="34"/>
        <v>322.96493282352657</v>
      </c>
      <c r="I237" s="29">
        <f t="shared" si="30"/>
        <v>47062.845097456215</v>
      </c>
      <c r="J237" s="29">
        <f>SUM($H$18:$H237)</f>
        <v>92204.317099120221</v>
      </c>
    </row>
    <row r="238" spans="1:10" x14ac:dyDescent="0.25">
      <c r="A238" s="23">
        <f t="shared" si="31"/>
        <v>221</v>
      </c>
      <c r="B238" s="24">
        <f t="shared" si="27"/>
        <v>44166</v>
      </c>
      <c r="C238" s="29">
        <f t="shared" si="32"/>
        <v>47062.845097456215</v>
      </c>
      <c r="D238" s="29">
        <f t="shared" si="35"/>
        <v>523.28073637119996</v>
      </c>
      <c r="E238" s="30">
        <f t="shared" si="28"/>
        <v>0</v>
      </c>
      <c r="F238" s="29">
        <f t="shared" si="29"/>
        <v>523.28073637119996</v>
      </c>
      <c r="G238" s="29">
        <f t="shared" si="33"/>
        <v>201.68462820524917</v>
      </c>
      <c r="H238" s="29">
        <f t="shared" si="34"/>
        <v>321.5961081659508</v>
      </c>
      <c r="I238" s="29">
        <f t="shared" si="30"/>
        <v>46861.160469250965</v>
      </c>
      <c r="J238" s="29">
        <f>SUM($H$18:$H238)</f>
        <v>92525.913207286168</v>
      </c>
    </row>
    <row r="239" spans="1:10" x14ac:dyDescent="0.25">
      <c r="A239" s="23">
        <f t="shared" si="31"/>
        <v>222</v>
      </c>
      <c r="B239" s="24">
        <f t="shared" si="27"/>
        <v>44197</v>
      </c>
      <c r="C239" s="29">
        <f t="shared" si="32"/>
        <v>46861.160469250965</v>
      </c>
      <c r="D239" s="29">
        <f t="shared" si="35"/>
        <v>523.28073637119996</v>
      </c>
      <c r="E239" s="30">
        <f t="shared" si="28"/>
        <v>0</v>
      </c>
      <c r="F239" s="29">
        <f t="shared" si="29"/>
        <v>523.28073637119996</v>
      </c>
      <c r="G239" s="29">
        <f t="shared" si="33"/>
        <v>203.06280649798504</v>
      </c>
      <c r="H239" s="29">
        <f t="shared" si="34"/>
        <v>320.21792987321493</v>
      </c>
      <c r="I239" s="29">
        <f t="shared" si="30"/>
        <v>46658.097662752982</v>
      </c>
      <c r="J239" s="29">
        <f>SUM($H$18:$H239)</f>
        <v>92846.131137159377</v>
      </c>
    </row>
    <row r="240" spans="1:10" x14ac:dyDescent="0.25">
      <c r="A240" s="23">
        <f t="shared" si="31"/>
        <v>223</v>
      </c>
      <c r="B240" s="24">
        <f t="shared" si="27"/>
        <v>44228</v>
      </c>
      <c r="C240" s="29">
        <f t="shared" si="32"/>
        <v>46658.097662752982</v>
      </c>
      <c r="D240" s="29">
        <f t="shared" si="35"/>
        <v>523.28073637119996</v>
      </c>
      <c r="E240" s="30">
        <f t="shared" si="28"/>
        <v>0</v>
      </c>
      <c r="F240" s="29">
        <f t="shared" si="29"/>
        <v>523.28073637119996</v>
      </c>
      <c r="G240" s="29">
        <f t="shared" si="33"/>
        <v>204.45040234238792</v>
      </c>
      <c r="H240" s="29">
        <f t="shared" si="34"/>
        <v>318.83033402881205</v>
      </c>
      <c r="I240" s="29">
        <f t="shared" si="30"/>
        <v>46453.647260410595</v>
      </c>
      <c r="J240" s="29">
        <f>SUM($H$18:$H240)</f>
        <v>93164.961471188188</v>
      </c>
    </row>
    <row r="241" spans="1:10" x14ac:dyDescent="0.25">
      <c r="A241" s="23">
        <f t="shared" si="31"/>
        <v>224</v>
      </c>
      <c r="B241" s="24">
        <f t="shared" si="27"/>
        <v>44256</v>
      </c>
      <c r="C241" s="29">
        <f t="shared" si="32"/>
        <v>46453.647260410595</v>
      </c>
      <c r="D241" s="29">
        <f t="shared" si="35"/>
        <v>523.28073637119996</v>
      </c>
      <c r="E241" s="30">
        <f t="shared" si="28"/>
        <v>0</v>
      </c>
      <c r="F241" s="29">
        <f t="shared" si="29"/>
        <v>523.28073637119996</v>
      </c>
      <c r="G241" s="29">
        <f t="shared" si="33"/>
        <v>205.84748009172756</v>
      </c>
      <c r="H241" s="29">
        <f t="shared" si="34"/>
        <v>317.4332562794724</v>
      </c>
      <c r="I241" s="29">
        <f t="shared" si="30"/>
        <v>46247.79978031887</v>
      </c>
      <c r="J241" s="29">
        <f>SUM($H$18:$H241)</f>
        <v>93482.394727467661</v>
      </c>
    </row>
    <row r="242" spans="1:10" x14ac:dyDescent="0.25">
      <c r="A242" s="23">
        <f t="shared" si="31"/>
        <v>225</v>
      </c>
      <c r="B242" s="24">
        <f t="shared" si="27"/>
        <v>44287</v>
      </c>
      <c r="C242" s="29">
        <f t="shared" si="32"/>
        <v>46247.79978031887</v>
      </c>
      <c r="D242" s="29">
        <f t="shared" si="35"/>
        <v>523.28073637119996</v>
      </c>
      <c r="E242" s="30">
        <f t="shared" si="28"/>
        <v>0</v>
      </c>
      <c r="F242" s="29">
        <f t="shared" si="29"/>
        <v>523.28073637119996</v>
      </c>
      <c r="G242" s="29">
        <f t="shared" si="33"/>
        <v>207.254104539021</v>
      </c>
      <c r="H242" s="29">
        <f t="shared" si="34"/>
        <v>316.02663183217896</v>
      </c>
      <c r="I242" s="29">
        <f t="shared" si="30"/>
        <v>46040.545675779846</v>
      </c>
      <c r="J242" s="29">
        <f>SUM($H$18:$H242)</f>
        <v>93798.421359299842</v>
      </c>
    </row>
    <row r="243" spans="1:10" x14ac:dyDescent="0.25">
      <c r="A243" s="23">
        <f t="shared" si="31"/>
        <v>226</v>
      </c>
      <c r="B243" s="24">
        <f t="shared" si="27"/>
        <v>44317</v>
      </c>
      <c r="C243" s="29">
        <f t="shared" si="32"/>
        <v>46040.545675779846</v>
      </c>
      <c r="D243" s="29">
        <f t="shared" si="35"/>
        <v>523.28073637119996</v>
      </c>
      <c r="E243" s="30">
        <f t="shared" si="28"/>
        <v>0</v>
      </c>
      <c r="F243" s="29">
        <f t="shared" si="29"/>
        <v>523.28073637119996</v>
      </c>
      <c r="G243" s="29">
        <f t="shared" si="33"/>
        <v>208.67034092003769</v>
      </c>
      <c r="H243" s="29">
        <f t="shared" si="34"/>
        <v>314.61039545116228</v>
      </c>
      <c r="I243" s="29">
        <f t="shared" si="30"/>
        <v>45831.875334859811</v>
      </c>
      <c r="J243" s="29">
        <f>SUM($H$18:$H243)</f>
        <v>94113.031754751006</v>
      </c>
    </row>
    <row r="244" spans="1:10" x14ac:dyDescent="0.25">
      <c r="A244" s="23">
        <f t="shared" si="31"/>
        <v>227</v>
      </c>
      <c r="B244" s="24">
        <f t="shared" si="27"/>
        <v>44348</v>
      </c>
      <c r="C244" s="29">
        <f t="shared" si="32"/>
        <v>45831.875334859811</v>
      </c>
      <c r="D244" s="29">
        <f t="shared" si="35"/>
        <v>523.28073637119996</v>
      </c>
      <c r="E244" s="30">
        <f t="shared" si="28"/>
        <v>0</v>
      </c>
      <c r="F244" s="29">
        <f t="shared" si="29"/>
        <v>523.28073637119996</v>
      </c>
      <c r="G244" s="29">
        <f t="shared" si="33"/>
        <v>210.09625491632454</v>
      </c>
      <c r="H244" s="29">
        <f t="shared" si="34"/>
        <v>313.18448145487542</v>
      </c>
      <c r="I244" s="29">
        <f t="shared" si="30"/>
        <v>45621.779079943488</v>
      </c>
      <c r="J244" s="29">
        <f>SUM($H$18:$H244)</f>
        <v>94426.216236205888</v>
      </c>
    </row>
    <row r="245" spans="1:10" x14ac:dyDescent="0.25">
      <c r="A245" s="23">
        <f t="shared" si="31"/>
        <v>228</v>
      </c>
      <c r="B245" s="24">
        <f t="shared" si="27"/>
        <v>44378</v>
      </c>
      <c r="C245" s="29">
        <f t="shared" si="32"/>
        <v>45621.779079943488</v>
      </c>
      <c r="D245" s="29">
        <f t="shared" si="35"/>
        <v>523.28073637119996</v>
      </c>
      <c r="E245" s="30">
        <f t="shared" si="28"/>
        <v>0</v>
      </c>
      <c r="F245" s="29">
        <f t="shared" si="29"/>
        <v>523.28073637119996</v>
      </c>
      <c r="G245" s="29">
        <f t="shared" si="33"/>
        <v>211.53191265825279</v>
      </c>
      <c r="H245" s="29">
        <f t="shared" si="34"/>
        <v>311.74882371294717</v>
      </c>
      <c r="I245" s="29">
        <f t="shared" si="30"/>
        <v>45410.247167285233</v>
      </c>
      <c r="J245" s="29">
        <f>SUM($H$18:$H245)</f>
        <v>94737.965059918832</v>
      </c>
    </row>
    <row r="246" spans="1:10" x14ac:dyDescent="0.25">
      <c r="A246" s="23">
        <f t="shared" si="31"/>
        <v>229</v>
      </c>
      <c r="B246" s="24">
        <f t="shared" si="27"/>
        <v>44409</v>
      </c>
      <c r="C246" s="29">
        <f t="shared" si="32"/>
        <v>45410.247167285233</v>
      </c>
      <c r="D246" s="29">
        <f t="shared" si="35"/>
        <v>523.28073637119996</v>
      </c>
      <c r="E246" s="30">
        <f t="shared" si="28"/>
        <v>0</v>
      </c>
      <c r="F246" s="29">
        <f t="shared" si="29"/>
        <v>523.28073637119996</v>
      </c>
      <c r="G246" s="29">
        <f t="shared" si="33"/>
        <v>212.9773807280842</v>
      </c>
      <c r="H246" s="29">
        <f t="shared" si="34"/>
        <v>310.30335564311576</v>
      </c>
      <c r="I246" s="29">
        <f t="shared" si="30"/>
        <v>45197.269786557146</v>
      </c>
      <c r="J246" s="29">
        <f>SUM($H$18:$H246)</f>
        <v>95048.26841556195</v>
      </c>
    </row>
    <row r="247" spans="1:10" x14ac:dyDescent="0.25">
      <c r="A247" s="23">
        <f t="shared" si="31"/>
        <v>230</v>
      </c>
      <c r="B247" s="24">
        <f t="shared" si="27"/>
        <v>44440</v>
      </c>
      <c r="C247" s="29">
        <f t="shared" si="32"/>
        <v>45197.269786557146</v>
      </c>
      <c r="D247" s="29">
        <f t="shared" si="35"/>
        <v>523.28073637119996</v>
      </c>
      <c r="E247" s="30">
        <f t="shared" si="28"/>
        <v>0</v>
      </c>
      <c r="F247" s="29">
        <f t="shared" si="29"/>
        <v>523.28073637119996</v>
      </c>
      <c r="G247" s="29">
        <f t="shared" si="33"/>
        <v>214.43272616305944</v>
      </c>
      <c r="H247" s="29">
        <f t="shared" si="34"/>
        <v>308.84801020814052</v>
      </c>
      <c r="I247" s="29">
        <f t="shared" si="30"/>
        <v>44982.837060394086</v>
      </c>
      <c r="J247" s="29">
        <f>SUM($H$18:$H247)</f>
        <v>95357.116425770088</v>
      </c>
    </row>
    <row r="248" spans="1:10" x14ac:dyDescent="0.25">
      <c r="A248" s="23">
        <f t="shared" si="31"/>
        <v>231</v>
      </c>
      <c r="B248" s="24">
        <f t="shared" si="27"/>
        <v>44470</v>
      </c>
      <c r="C248" s="29">
        <f t="shared" si="32"/>
        <v>44982.837060394086</v>
      </c>
      <c r="D248" s="29">
        <f t="shared" si="35"/>
        <v>523.28073637119996</v>
      </c>
      <c r="E248" s="30">
        <f t="shared" si="28"/>
        <v>0</v>
      </c>
      <c r="F248" s="29">
        <f t="shared" si="29"/>
        <v>523.28073637119996</v>
      </c>
      <c r="G248" s="29">
        <f t="shared" si="33"/>
        <v>215.89801645850702</v>
      </c>
      <c r="H248" s="29">
        <f t="shared" si="34"/>
        <v>307.38271991269295</v>
      </c>
      <c r="I248" s="29">
        <f t="shared" si="30"/>
        <v>44766.939043935578</v>
      </c>
      <c r="J248" s="29">
        <f>SUM($H$18:$H248)</f>
        <v>95664.499145682785</v>
      </c>
    </row>
    <row r="249" spans="1:10" x14ac:dyDescent="0.25">
      <c r="A249" s="23">
        <f t="shared" si="31"/>
        <v>232</v>
      </c>
      <c r="B249" s="24">
        <f t="shared" si="27"/>
        <v>44501</v>
      </c>
      <c r="C249" s="29">
        <f t="shared" si="32"/>
        <v>44766.939043935578</v>
      </c>
      <c r="D249" s="29">
        <f t="shared" si="35"/>
        <v>523.28073637119996</v>
      </c>
      <c r="E249" s="30">
        <f t="shared" si="28"/>
        <v>0</v>
      </c>
      <c r="F249" s="29">
        <f t="shared" si="29"/>
        <v>523.28073637119996</v>
      </c>
      <c r="G249" s="29">
        <f t="shared" si="33"/>
        <v>217.37331957097348</v>
      </c>
      <c r="H249" s="29">
        <f t="shared" si="34"/>
        <v>305.90741680022649</v>
      </c>
      <c r="I249" s="29">
        <f t="shared" si="30"/>
        <v>44549.565724364606</v>
      </c>
      <c r="J249" s="29">
        <f>SUM($H$18:$H249)</f>
        <v>95970.406562483011</v>
      </c>
    </row>
    <row r="250" spans="1:10" x14ac:dyDescent="0.25">
      <c r="A250" s="23">
        <f t="shared" si="31"/>
        <v>233</v>
      </c>
      <c r="B250" s="24">
        <f t="shared" si="27"/>
        <v>44531</v>
      </c>
      <c r="C250" s="29">
        <f t="shared" si="32"/>
        <v>44549.565724364606</v>
      </c>
      <c r="D250" s="29">
        <f t="shared" si="35"/>
        <v>523.28073637119996</v>
      </c>
      <c r="E250" s="30">
        <f t="shared" si="28"/>
        <v>0</v>
      </c>
      <c r="F250" s="29">
        <f t="shared" si="29"/>
        <v>523.28073637119996</v>
      </c>
      <c r="G250" s="29">
        <f t="shared" si="33"/>
        <v>218.85870392137514</v>
      </c>
      <c r="H250" s="29">
        <f t="shared" si="34"/>
        <v>304.42203244982483</v>
      </c>
      <c r="I250" s="29">
        <f t="shared" si="30"/>
        <v>44330.707020443231</v>
      </c>
      <c r="J250" s="29">
        <f>SUM($H$18:$H250)</f>
        <v>96274.828594932842</v>
      </c>
    </row>
    <row r="251" spans="1:10" x14ac:dyDescent="0.25">
      <c r="A251" s="23">
        <f t="shared" si="31"/>
        <v>234</v>
      </c>
      <c r="B251" s="24">
        <f t="shared" si="27"/>
        <v>44562</v>
      </c>
      <c r="C251" s="29">
        <f t="shared" si="32"/>
        <v>44330.707020443231</v>
      </c>
      <c r="D251" s="29">
        <f t="shared" si="35"/>
        <v>523.28073637119996</v>
      </c>
      <c r="E251" s="30">
        <f t="shared" si="28"/>
        <v>0</v>
      </c>
      <c r="F251" s="29">
        <f t="shared" si="29"/>
        <v>523.28073637119996</v>
      </c>
      <c r="G251" s="29">
        <f t="shared" si="33"/>
        <v>220.35423839817122</v>
      </c>
      <c r="H251" s="29">
        <f t="shared" si="34"/>
        <v>302.92649797302875</v>
      </c>
      <c r="I251" s="29">
        <f t="shared" si="30"/>
        <v>44110.352782045062</v>
      </c>
      <c r="J251" s="29">
        <f>SUM($H$18:$H251)</f>
        <v>96577.755092905863</v>
      </c>
    </row>
    <row r="252" spans="1:10" x14ac:dyDescent="0.25">
      <c r="A252" s="23">
        <f t="shared" si="31"/>
        <v>235</v>
      </c>
      <c r="B252" s="24">
        <f t="shared" si="27"/>
        <v>44593</v>
      </c>
      <c r="C252" s="29">
        <f t="shared" si="32"/>
        <v>44110.352782045062</v>
      </c>
      <c r="D252" s="29">
        <f t="shared" si="35"/>
        <v>523.28073637119996</v>
      </c>
      <c r="E252" s="30">
        <f t="shared" si="28"/>
        <v>0</v>
      </c>
      <c r="F252" s="29">
        <f t="shared" si="29"/>
        <v>523.28073637119996</v>
      </c>
      <c r="G252" s="29">
        <f t="shared" si="33"/>
        <v>221.85999236055869</v>
      </c>
      <c r="H252" s="29">
        <f t="shared" si="34"/>
        <v>301.42074401064127</v>
      </c>
      <c r="I252" s="29">
        <f t="shared" si="30"/>
        <v>43888.492789684504</v>
      </c>
      <c r="J252" s="29">
        <f>SUM($H$18:$H252)</f>
        <v>96879.175836916504</v>
      </c>
    </row>
    <row r="253" spans="1:10" x14ac:dyDescent="0.25">
      <c r="A253" s="23">
        <f t="shared" si="31"/>
        <v>236</v>
      </c>
      <c r="B253" s="24">
        <f t="shared" si="27"/>
        <v>44621</v>
      </c>
      <c r="C253" s="29">
        <f t="shared" si="32"/>
        <v>43888.492789684504</v>
      </c>
      <c r="D253" s="29">
        <f t="shared" si="35"/>
        <v>523.28073637119996</v>
      </c>
      <c r="E253" s="30">
        <f t="shared" si="28"/>
        <v>0</v>
      </c>
      <c r="F253" s="29">
        <f t="shared" si="29"/>
        <v>523.28073637119996</v>
      </c>
      <c r="G253" s="29">
        <f t="shared" si="33"/>
        <v>223.37603564168916</v>
      </c>
      <c r="H253" s="29">
        <f t="shared" si="34"/>
        <v>299.90470072951081</v>
      </c>
      <c r="I253" s="29">
        <f t="shared" si="30"/>
        <v>43665.116754042814</v>
      </c>
      <c r="J253" s="29">
        <f>SUM($H$18:$H253)</f>
        <v>97179.080537646019</v>
      </c>
    </row>
    <row r="254" spans="1:10" x14ac:dyDescent="0.25">
      <c r="A254" s="23">
        <f t="shared" si="31"/>
        <v>237</v>
      </c>
      <c r="B254" s="24">
        <f t="shared" si="27"/>
        <v>44652</v>
      </c>
      <c r="C254" s="29">
        <f t="shared" si="32"/>
        <v>43665.116754042814</v>
      </c>
      <c r="D254" s="29">
        <f t="shared" si="35"/>
        <v>523.28073637119996</v>
      </c>
      <c r="E254" s="30">
        <f t="shared" si="28"/>
        <v>0</v>
      </c>
      <c r="F254" s="29">
        <f t="shared" si="29"/>
        <v>523.28073637119996</v>
      </c>
      <c r="G254" s="29">
        <f t="shared" si="33"/>
        <v>224.90243855190738</v>
      </c>
      <c r="H254" s="29">
        <f t="shared" si="34"/>
        <v>298.37829781929258</v>
      </c>
      <c r="I254" s="29">
        <f t="shared" si="30"/>
        <v>43440.214315490906</v>
      </c>
      <c r="J254" s="29">
        <f>SUM($H$18:$H254)</f>
        <v>97477.45883546531</v>
      </c>
    </row>
    <row r="255" spans="1:10" x14ac:dyDescent="0.25">
      <c r="A255" s="23">
        <f t="shared" si="31"/>
        <v>238</v>
      </c>
      <c r="B255" s="24">
        <f t="shared" si="27"/>
        <v>44682</v>
      </c>
      <c r="C255" s="29">
        <f t="shared" si="32"/>
        <v>43440.214315490906</v>
      </c>
      <c r="D255" s="29">
        <f t="shared" si="35"/>
        <v>523.28073637119996</v>
      </c>
      <c r="E255" s="30">
        <f t="shared" si="28"/>
        <v>0</v>
      </c>
      <c r="F255" s="29">
        <f t="shared" si="29"/>
        <v>523.28073637119996</v>
      </c>
      <c r="G255" s="29">
        <f t="shared" si="33"/>
        <v>226.43927188201206</v>
      </c>
      <c r="H255" s="29">
        <f t="shared" si="34"/>
        <v>296.8414644891879</v>
      </c>
      <c r="I255" s="29">
        <f t="shared" si="30"/>
        <v>43213.775043608897</v>
      </c>
      <c r="J255" s="29">
        <f>SUM($H$18:$H255)</f>
        <v>97774.300299954499</v>
      </c>
    </row>
    <row r="256" spans="1:10" x14ac:dyDescent="0.25">
      <c r="A256" s="23">
        <f t="shared" si="31"/>
        <v>239</v>
      </c>
      <c r="B256" s="24">
        <f t="shared" si="27"/>
        <v>44713</v>
      </c>
      <c r="C256" s="29">
        <f t="shared" si="32"/>
        <v>43213.775043608897</v>
      </c>
      <c r="D256" s="29">
        <f t="shared" si="35"/>
        <v>523.28073637119996</v>
      </c>
      <c r="E256" s="30">
        <f t="shared" si="28"/>
        <v>0</v>
      </c>
      <c r="F256" s="29">
        <f t="shared" si="29"/>
        <v>523.28073637119996</v>
      </c>
      <c r="G256" s="29">
        <f t="shared" si="33"/>
        <v>227.98660690653918</v>
      </c>
      <c r="H256" s="29">
        <f t="shared" si="34"/>
        <v>295.29412946466078</v>
      </c>
      <c r="I256" s="29">
        <f t="shared" si="30"/>
        <v>42985.788436702358</v>
      </c>
      <c r="J256" s="29">
        <f>SUM($H$18:$H256)</f>
        <v>98069.594429419158</v>
      </c>
    </row>
    <row r="257" spans="1:10" x14ac:dyDescent="0.25">
      <c r="A257" s="23">
        <f t="shared" si="31"/>
        <v>240</v>
      </c>
      <c r="B257" s="24">
        <f t="shared" si="27"/>
        <v>44743</v>
      </c>
      <c r="C257" s="29">
        <f t="shared" si="32"/>
        <v>42985.788436702358</v>
      </c>
      <c r="D257" s="29">
        <f t="shared" si="35"/>
        <v>523.28073637119996</v>
      </c>
      <c r="E257" s="30">
        <f t="shared" si="28"/>
        <v>0</v>
      </c>
      <c r="F257" s="29">
        <f t="shared" si="29"/>
        <v>523.28073637119996</v>
      </c>
      <c r="G257" s="29">
        <f t="shared" si="33"/>
        <v>229.54451538706718</v>
      </c>
      <c r="H257" s="29">
        <f t="shared" si="34"/>
        <v>293.73622098413279</v>
      </c>
      <c r="I257" s="29">
        <f t="shared" si="30"/>
        <v>42756.24392131529</v>
      </c>
      <c r="J257" s="29">
        <f>SUM($H$18:$H257)</f>
        <v>98363.330650403295</v>
      </c>
    </row>
    <row r="258" spans="1:10" x14ac:dyDescent="0.25">
      <c r="A258" s="23">
        <f t="shared" si="31"/>
        <v>241</v>
      </c>
      <c r="B258" s="24">
        <f t="shared" si="27"/>
        <v>44774</v>
      </c>
      <c r="C258" s="29">
        <f t="shared" si="32"/>
        <v>42756.24392131529</v>
      </c>
      <c r="D258" s="29">
        <f t="shared" si="35"/>
        <v>523.28073637119996</v>
      </c>
      <c r="E258" s="30">
        <f t="shared" si="28"/>
        <v>0</v>
      </c>
      <c r="F258" s="29">
        <f t="shared" si="29"/>
        <v>523.28073637119996</v>
      </c>
      <c r="G258" s="29">
        <f t="shared" si="33"/>
        <v>231.11306957554547</v>
      </c>
      <c r="H258" s="29">
        <f t="shared" si="34"/>
        <v>292.1676667956545</v>
      </c>
      <c r="I258" s="29">
        <f t="shared" si="30"/>
        <v>42525.130851739748</v>
      </c>
      <c r="J258" s="29">
        <f>SUM($H$18:$H258)</f>
        <v>98655.498317198944</v>
      </c>
    </row>
    <row r="259" spans="1:10" x14ac:dyDescent="0.25">
      <c r="A259" s="23">
        <f t="shared" si="31"/>
        <v>242</v>
      </c>
      <c r="B259" s="24">
        <f t="shared" si="27"/>
        <v>44805</v>
      </c>
      <c r="C259" s="29">
        <f t="shared" si="32"/>
        <v>42525.130851739748</v>
      </c>
      <c r="D259" s="29">
        <f t="shared" si="35"/>
        <v>523.28073637119996</v>
      </c>
      <c r="E259" s="30">
        <f t="shared" si="28"/>
        <v>0</v>
      </c>
      <c r="F259" s="29">
        <f t="shared" si="29"/>
        <v>523.28073637119996</v>
      </c>
      <c r="G259" s="29">
        <f t="shared" si="33"/>
        <v>232.69234221764503</v>
      </c>
      <c r="H259" s="29">
        <f t="shared" si="34"/>
        <v>290.58839415355493</v>
      </c>
      <c r="I259" s="29">
        <f t="shared" si="30"/>
        <v>42292.438509522101</v>
      </c>
      <c r="J259" s="29">
        <f>SUM($H$18:$H259)</f>
        <v>98946.086711352502</v>
      </c>
    </row>
    <row r="260" spans="1:10" x14ac:dyDescent="0.25">
      <c r="A260" s="23">
        <f t="shared" si="31"/>
        <v>243</v>
      </c>
      <c r="B260" s="24">
        <f t="shared" si="27"/>
        <v>44835</v>
      </c>
      <c r="C260" s="29">
        <f t="shared" si="32"/>
        <v>42292.438509522101</v>
      </c>
      <c r="D260" s="29">
        <f t="shared" si="35"/>
        <v>523.28073637119996</v>
      </c>
      <c r="E260" s="30">
        <f t="shared" si="28"/>
        <v>0</v>
      </c>
      <c r="F260" s="29">
        <f t="shared" si="29"/>
        <v>523.28073637119996</v>
      </c>
      <c r="G260" s="29">
        <f t="shared" si="33"/>
        <v>234.28240655613223</v>
      </c>
      <c r="H260" s="29">
        <f t="shared" si="34"/>
        <v>288.99832981506773</v>
      </c>
      <c r="I260" s="29">
        <f t="shared" si="30"/>
        <v>42058.156102965972</v>
      </c>
      <c r="J260" s="29">
        <f>SUM($H$18:$H260)</f>
        <v>99235.085041167564</v>
      </c>
    </row>
    <row r="261" spans="1:10" x14ac:dyDescent="0.25">
      <c r="A261" s="23">
        <f t="shared" si="31"/>
        <v>244</v>
      </c>
      <c r="B261" s="24">
        <f t="shared" si="27"/>
        <v>44866</v>
      </c>
      <c r="C261" s="29">
        <f t="shared" si="32"/>
        <v>42058.156102965972</v>
      </c>
      <c r="D261" s="29">
        <f t="shared" si="35"/>
        <v>523.28073637119996</v>
      </c>
      <c r="E261" s="30">
        <f t="shared" si="28"/>
        <v>0</v>
      </c>
      <c r="F261" s="29">
        <f t="shared" si="29"/>
        <v>523.28073637119996</v>
      </c>
      <c r="G261" s="29">
        <f t="shared" si="33"/>
        <v>235.88333633426583</v>
      </c>
      <c r="H261" s="29">
        <f t="shared" si="34"/>
        <v>287.39740003693413</v>
      </c>
      <c r="I261" s="29">
        <f t="shared" si="30"/>
        <v>41822.272766631708</v>
      </c>
      <c r="J261" s="29">
        <f>SUM($H$18:$H261)</f>
        <v>99522.482441204498</v>
      </c>
    </row>
    <row r="262" spans="1:10" x14ac:dyDescent="0.25">
      <c r="A262" s="23">
        <f t="shared" si="31"/>
        <v>245</v>
      </c>
      <c r="B262" s="24">
        <f t="shared" si="27"/>
        <v>44896</v>
      </c>
      <c r="C262" s="29">
        <f t="shared" si="32"/>
        <v>41822.272766631708</v>
      </c>
      <c r="D262" s="29">
        <f t="shared" si="35"/>
        <v>523.28073637119996</v>
      </c>
      <c r="E262" s="30">
        <f t="shared" si="28"/>
        <v>0</v>
      </c>
      <c r="F262" s="29">
        <f t="shared" si="29"/>
        <v>523.28073637119996</v>
      </c>
      <c r="G262" s="29">
        <f t="shared" si="33"/>
        <v>237.49520579921665</v>
      </c>
      <c r="H262" s="29">
        <f t="shared" si="34"/>
        <v>285.78553057198332</v>
      </c>
      <c r="I262" s="29">
        <f t="shared" si="30"/>
        <v>41584.777560832488</v>
      </c>
      <c r="J262" s="29">
        <f>SUM($H$18:$H262)</f>
        <v>99808.267971776484</v>
      </c>
    </row>
    <row r="263" spans="1:10" x14ac:dyDescent="0.25">
      <c r="A263" s="23">
        <f t="shared" si="31"/>
        <v>246</v>
      </c>
      <c r="B263" s="24">
        <f t="shared" si="27"/>
        <v>44927</v>
      </c>
      <c r="C263" s="29">
        <f t="shared" si="32"/>
        <v>41584.777560832488</v>
      </c>
      <c r="D263" s="29">
        <f t="shared" si="35"/>
        <v>523.28073637119996</v>
      </c>
      <c r="E263" s="30">
        <f t="shared" si="28"/>
        <v>0</v>
      </c>
      <c r="F263" s="29">
        <f t="shared" si="29"/>
        <v>523.28073637119996</v>
      </c>
      <c r="G263" s="29">
        <f t="shared" si="33"/>
        <v>239.1180897055113</v>
      </c>
      <c r="H263" s="29">
        <f t="shared" si="34"/>
        <v>284.16264666568867</v>
      </c>
      <c r="I263" s="29">
        <f t="shared" si="30"/>
        <v>41345.659471126979</v>
      </c>
      <c r="J263" s="29">
        <f>SUM($H$18:$H263)</f>
        <v>100092.43061844217</v>
      </c>
    </row>
    <row r="264" spans="1:10" x14ac:dyDescent="0.25">
      <c r="A264" s="23">
        <f t="shared" si="31"/>
        <v>247</v>
      </c>
      <c r="B264" s="24">
        <f t="shared" si="27"/>
        <v>44958</v>
      </c>
      <c r="C264" s="29">
        <f t="shared" si="32"/>
        <v>41345.659471126979</v>
      </c>
      <c r="D264" s="29">
        <f t="shared" si="35"/>
        <v>523.28073637119996</v>
      </c>
      <c r="E264" s="30">
        <f t="shared" si="28"/>
        <v>0</v>
      </c>
      <c r="F264" s="29">
        <f t="shared" si="29"/>
        <v>523.28073637119996</v>
      </c>
      <c r="G264" s="29">
        <f t="shared" si="33"/>
        <v>240.75206331849893</v>
      </c>
      <c r="H264" s="29">
        <f t="shared" si="34"/>
        <v>282.52867305270104</v>
      </c>
      <c r="I264" s="29">
        <f t="shared" si="30"/>
        <v>41104.907407808481</v>
      </c>
      <c r="J264" s="29">
        <f>SUM($H$18:$H264)</f>
        <v>100374.95929149487</v>
      </c>
    </row>
    <row r="265" spans="1:10" x14ac:dyDescent="0.25">
      <c r="A265" s="23">
        <f t="shared" si="31"/>
        <v>248</v>
      </c>
      <c r="B265" s="24">
        <f t="shared" si="27"/>
        <v>44986</v>
      </c>
      <c r="C265" s="29">
        <f t="shared" si="32"/>
        <v>41104.907407808481</v>
      </c>
      <c r="D265" s="29">
        <f t="shared" si="35"/>
        <v>523.28073637119996</v>
      </c>
      <c r="E265" s="30">
        <f t="shared" si="28"/>
        <v>0</v>
      </c>
      <c r="F265" s="29">
        <f t="shared" si="29"/>
        <v>523.28073637119996</v>
      </c>
      <c r="G265" s="29">
        <f t="shared" si="33"/>
        <v>242.39720241784198</v>
      </c>
      <c r="H265" s="29">
        <f t="shared" si="34"/>
        <v>280.88353395335798</v>
      </c>
      <c r="I265" s="29">
        <f t="shared" si="30"/>
        <v>40862.510205390638</v>
      </c>
      <c r="J265" s="29">
        <f>SUM($H$18:$H265)</f>
        <v>100655.84282544823</v>
      </c>
    </row>
    <row r="266" spans="1:10" x14ac:dyDescent="0.25">
      <c r="A266" s="23">
        <f t="shared" si="31"/>
        <v>249</v>
      </c>
      <c r="B266" s="24">
        <f t="shared" si="27"/>
        <v>45017</v>
      </c>
      <c r="C266" s="29">
        <f t="shared" si="32"/>
        <v>40862.510205390638</v>
      </c>
      <c r="D266" s="29">
        <f t="shared" si="35"/>
        <v>523.28073637119996</v>
      </c>
      <c r="E266" s="30">
        <f t="shared" si="28"/>
        <v>0</v>
      </c>
      <c r="F266" s="29">
        <f t="shared" si="29"/>
        <v>523.28073637119996</v>
      </c>
      <c r="G266" s="29">
        <f t="shared" si="33"/>
        <v>244.05358330103059</v>
      </c>
      <c r="H266" s="29">
        <f t="shared" si="34"/>
        <v>279.22715307016938</v>
      </c>
      <c r="I266" s="29">
        <f t="shared" si="30"/>
        <v>40618.456622089609</v>
      </c>
      <c r="J266" s="29">
        <f>SUM($H$18:$H266)</f>
        <v>100935.0699785184</v>
      </c>
    </row>
    <row r="267" spans="1:10" x14ac:dyDescent="0.25">
      <c r="A267" s="23">
        <f t="shared" si="31"/>
        <v>250</v>
      </c>
      <c r="B267" s="24">
        <f t="shared" si="27"/>
        <v>45047</v>
      </c>
      <c r="C267" s="29">
        <f t="shared" si="32"/>
        <v>40618.456622089609</v>
      </c>
      <c r="D267" s="29">
        <f t="shared" si="35"/>
        <v>523.28073637119996</v>
      </c>
      <c r="E267" s="30">
        <f t="shared" si="28"/>
        <v>0</v>
      </c>
      <c r="F267" s="29">
        <f t="shared" si="29"/>
        <v>523.28073637119996</v>
      </c>
      <c r="G267" s="29">
        <f t="shared" si="33"/>
        <v>245.72128278692099</v>
      </c>
      <c r="H267" s="29">
        <f t="shared" si="34"/>
        <v>277.55945358427897</v>
      </c>
      <c r="I267" s="29">
        <f t="shared" si="30"/>
        <v>40372.735339302686</v>
      </c>
      <c r="J267" s="29">
        <f>SUM($H$18:$H267)</f>
        <v>101212.62943210268</v>
      </c>
    </row>
    <row r="268" spans="1:10" x14ac:dyDescent="0.25">
      <c r="A268" s="23">
        <f t="shared" si="31"/>
        <v>251</v>
      </c>
      <c r="B268" s="24">
        <f t="shared" si="27"/>
        <v>45078</v>
      </c>
      <c r="C268" s="29">
        <f t="shared" si="32"/>
        <v>40372.735339302686</v>
      </c>
      <c r="D268" s="29">
        <f t="shared" si="35"/>
        <v>523.28073637119996</v>
      </c>
      <c r="E268" s="30">
        <f t="shared" si="28"/>
        <v>0</v>
      </c>
      <c r="F268" s="29">
        <f t="shared" si="29"/>
        <v>523.28073637119996</v>
      </c>
      <c r="G268" s="29">
        <f t="shared" si="33"/>
        <v>247.40037821929826</v>
      </c>
      <c r="H268" s="29">
        <f t="shared" si="34"/>
        <v>275.8803581519017</v>
      </c>
      <c r="I268" s="29">
        <f t="shared" si="30"/>
        <v>40125.33496108339</v>
      </c>
      <c r="J268" s="29">
        <f>SUM($H$18:$H268)</f>
        <v>101488.50979025458</v>
      </c>
    </row>
    <row r="269" spans="1:10" x14ac:dyDescent="0.25">
      <c r="A269" s="23">
        <f t="shared" si="31"/>
        <v>252</v>
      </c>
      <c r="B269" s="24">
        <f t="shared" si="27"/>
        <v>45108</v>
      </c>
      <c r="C269" s="29">
        <f t="shared" si="32"/>
        <v>40125.33496108339</v>
      </c>
      <c r="D269" s="29">
        <f t="shared" si="35"/>
        <v>523.28073637119996</v>
      </c>
      <c r="E269" s="30">
        <f t="shared" si="28"/>
        <v>0</v>
      </c>
      <c r="F269" s="29">
        <f t="shared" si="29"/>
        <v>523.28073637119996</v>
      </c>
      <c r="G269" s="29">
        <f t="shared" si="33"/>
        <v>249.09094747046345</v>
      </c>
      <c r="H269" s="29">
        <f t="shared" si="34"/>
        <v>274.18978890073652</v>
      </c>
      <c r="I269" s="29">
        <f t="shared" si="30"/>
        <v>39876.24401361293</v>
      </c>
      <c r="J269" s="29">
        <f>SUM($H$18:$H269)</f>
        <v>101762.69957915532</v>
      </c>
    </row>
    <row r="270" spans="1:10" x14ac:dyDescent="0.25">
      <c r="A270" s="23">
        <f t="shared" si="31"/>
        <v>253</v>
      </c>
      <c r="B270" s="24">
        <f t="shared" si="27"/>
        <v>45139</v>
      </c>
      <c r="C270" s="29">
        <f t="shared" si="32"/>
        <v>39876.24401361293</v>
      </c>
      <c r="D270" s="29">
        <f t="shared" si="35"/>
        <v>523.28073637119996</v>
      </c>
      <c r="E270" s="30">
        <f t="shared" si="28"/>
        <v>0</v>
      </c>
      <c r="F270" s="29">
        <f t="shared" si="29"/>
        <v>523.28073637119996</v>
      </c>
      <c r="G270" s="29">
        <f t="shared" si="33"/>
        <v>250.79306894484495</v>
      </c>
      <c r="H270" s="29">
        <f t="shared" si="34"/>
        <v>272.48766742635502</v>
      </c>
      <c r="I270" s="29">
        <f t="shared" si="30"/>
        <v>39625.450944668082</v>
      </c>
      <c r="J270" s="29">
        <f>SUM($H$18:$H270)</f>
        <v>102035.18724658167</v>
      </c>
    </row>
    <row r="271" spans="1:10" x14ac:dyDescent="0.25">
      <c r="A271" s="23">
        <f t="shared" si="31"/>
        <v>254</v>
      </c>
      <c r="B271" s="24">
        <f t="shared" si="27"/>
        <v>45170</v>
      </c>
      <c r="C271" s="29">
        <f t="shared" si="32"/>
        <v>39625.450944668082</v>
      </c>
      <c r="D271" s="29">
        <f t="shared" si="35"/>
        <v>523.28073637119996</v>
      </c>
      <c r="E271" s="30">
        <f t="shared" si="28"/>
        <v>0</v>
      </c>
      <c r="F271" s="29">
        <f t="shared" si="29"/>
        <v>523.28073637119996</v>
      </c>
      <c r="G271" s="29">
        <f t="shared" si="33"/>
        <v>252.5068215826347</v>
      </c>
      <c r="H271" s="29">
        <f t="shared" si="34"/>
        <v>270.77391478856526</v>
      </c>
      <c r="I271" s="29">
        <f t="shared" si="30"/>
        <v>39372.94412308545</v>
      </c>
      <c r="J271" s="29">
        <f>SUM($H$18:$H271)</f>
        <v>102305.96116137023</v>
      </c>
    </row>
    <row r="272" spans="1:10" x14ac:dyDescent="0.25">
      <c r="A272" s="23">
        <f t="shared" si="31"/>
        <v>255</v>
      </c>
      <c r="B272" s="24">
        <f t="shared" si="27"/>
        <v>45200</v>
      </c>
      <c r="C272" s="29">
        <f t="shared" si="32"/>
        <v>39372.94412308545</v>
      </c>
      <c r="D272" s="29">
        <f t="shared" si="35"/>
        <v>523.28073637119996</v>
      </c>
      <c r="E272" s="30">
        <f t="shared" si="28"/>
        <v>0</v>
      </c>
      <c r="F272" s="29">
        <f t="shared" si="29"/>
        <v>523.28073637119996</v>
      </c>
      <c r="G272" s="29">
        <f t="shared" si="33"/>
        <v>254.23228486344937</v>
      </c>
      <c r="H272" s="29">
        <f t="shared" si="34"/>
        <v>269.0484515077506</v>
      </c>
      <c r="I272" s="29">
        <f t="shared" si="30"/>
        <v>39118.711838222</v>
      </c>
      <c r="J272" s="29">
        <f>SUM($H$18:$H272)</f>
        <v>102575.00961287798</v>
      </c>
    </row>
    <row r="273" spans="1:10" x14ac:dyDescent="0.25">
      <c r="A273" s="23">
        <f t="shared" si="31"/>
        <v>256</v>
      </c>
      <c r="B273" s="24">
        <f t="shared" si="27"/>
        <v>45231</v>
      </c>
      <c r="C273" s="29">
        <f t="shared" si="32"/>
        <v>39118.711838222</v>
      </c>
      <c r="D273" s="29">
        <f t="shared" si="35"/>
        <v>523.28073637119996</v>
      </c>
      <c r="E273" s="30">
        <f t="shared" si="28"/>
        <v>0</v>
      </c>
      <c r="F273" s="29">
        <f t="shared" si="29"/>
        <v>523.28073637119996</v>
      </c>
      <c r="G273" s="29">
        <f t="shared" si="33"/>
        <v>255.96953881001627</v>
      </c>
      <c r="H273" s="29">
        <f t="shared" si="34"/>
        <v>267.31119756118369</v>
      </c>
      <c r="I273" s="29">
        <f t="shared" si="30"/>
        <v>38862.742299411984</v>
      </c>
      <c r="J273" s="29">
        <f>SUM($H$18:$H273)</f>
        <v>102842.32081043917</v>
      </c>
    </row>
    <row r="274" spans="1:10" x14ac:dyDescent="0.25">
      <c r="A274" s="23">
        <f t="shared" si="31"/>
        <v>257</v>
      </c>
      <c r="B274" s="24">
        <f t="shared" ref="B274:B337" si="36">IF(Pay_Num&lt;&gt;"",DATE(YEAR(Loan_Start),MONTH(Loan_Start)+(Pay_Num)*12/Num_Pmt_Per_Year,DAY(Loan_Start)),"")</f>
        <v>45261</v>
      </c>
      <c r="C274" s="29">
        <f t="shared" si="32"/>
        <v>38862.742299411984</v>
      </c>
      <c r="D274" s="29">
        <f t="shared" si="35"/>
        <v>523.28073637119996</v>
      </c>
      <c r="E274" s="30">
        <f t="shared" ref="E274:E337" si="37">IF(AND(Pay_Num&lt;&gt;"",Sched_Pay+Scheduled_Extra_Payments&lt;Beg_Bal),Scheduled_Extra_Payments,IF(AND(Pay_Num&lt;&gt;"",Beg_Bal-Sched_Pay&gt;0),Beg_Bal-Sched_Pay,IF(Pay_Num&lt;&gt;"",0,"")))</f>
        <v>0</v>
      </c>
      <c r="F274" s="29">
        <f t="shared" ref="F274:F337" si="38">IF(AND(Pay_Num&lt;&gt;"",Sched_Pay+Extra_Pay&lt;Beg_Bal),Sched_Pay+Extra_Pay,IF(Pay_Num&lt;&gt;"",Beg_Bal,""))</f>
        <v>523.28073637119996</v>
      </c>
      <c r="G274" s="29">
        <f t="shared" si="33"/>
        <v>257.71866399188474</v>
      </c>
      <c r="H274" s="29">
        <f t="shared" si="34"/>
        <v>265.56207237931523</v>
      </c>
      <c r="I274" s="29">
        <f t="shared" ref="I274:I337" si="39">IF(AND(Pay_Num&lt;&gt;"",Sched_Pay+Extra_Pay&lt;Beg_Bal),Beg_Bal-Princ,IF(Pay_Num&lt;&gt;"",0,""))</f>
        <v>38605.023635420097</v>
      </c>
      <c r="J274" s="29">
        <f>SUM($H$18:$H274)</f>
        <v>103107.88288281848</v>
      </c>
    </row>
    <row r="275" spans="1:10" x14ac:dyDescent="0.25">
      <c r="A275" s="23">
        <f t="shared" ref="A275:A338" si="40">IF(Values_Entered,A274+1,"")</f>
        <v>258</v>
      </c>
      <c r="B275" s="24">
        <f t="shared" si="36"/>
        <v>45292</v>
      </c>
      <c r="C275" s="29">
        <f t="shared" ref="C275:C338" si="41">IF(Pay_Num&lt;&gt;"",I274,"")</f>
        <v>38605.023635420097</v>
      </c>
      <c r="D275" s="29">
        <f t="shared" si="35"/>
        <v>523.28073637119996</v>
      </c>
      <c r="E275" s="30">
        <f t="shared" si="37"/>
        <v>0</v>
      </c>
      <c r="F275" s="29">
        <f t="shared" si="38"/>
        <v>523.28073637119996</v>
      </c>
      <c r="G275" s="29">
        <f t="shared" ref="G275:G338" si="42">IF(Pay_Num&lt;&gt;"",Total_Pay-Int,"")</f>
        <v>259.4797415291626</v>
      </c>
      <c r="H275" s="29">
        <f t="shared" ref="H275:H338" si="43">IF(Pay_Num&lt;&gt;"",Beg_Bal*Interest_Rate/Num_Pmt_Per_Year,"")</f>
        <v>263.80099484203737</v>
      </c>
      <c r="I275" s="29">
        <f t="shared" si="39"/>
        <v>38345.543893890936</v>
      </c>
      <c r="J275" s="29">
        <f>SUM($H$18:$H275)</f>
        <v>103371.68387766051</v>
      </c>
    </row>
    <row r="276" spans="1:10" x14ac:dyDescent="0.25">
      <c r="A276" s="23">
        <f t="shared" si="40"/>
        <v>259</v>
      </c>
      <c r="B276" s="24">
        <f t="shared" si="36"/>
        <v>45323</v>
      </c>
      <c r="C276" s="29">
        <f t="shared" si="41"/>
        <v>38345.543893890936</v>
      </c>
      <c r="D276" s="29">
        <f t="shared" ref="D276:D339" si="44">IF(Pay_Num&lt;&gt;"",Scheduled_Monthly_Payment,"")</f>
        <v>523.28073637119996</v>
      </c>
      <c r="E276" s="30">
        <f t="shared" si="37"/>
        <v>0</v>
      </c>
      <c r="F276" s="29">
        <f t="shared" si="38"/>
        <v>523.28073637119996</v>
      </c>
      <c r="G276" s="29">
        <f t="shared" si="42"/>
        <v>261.25285309627856</v>
      </c>
      <c r="H276" s="29">
        <f t="shared" si="43"/>
        <v>262.02788327492141</v>
      </c>
      <c r="I276" s="29">
        <f t="shared" si="39"/>
        <v>38084.291040794655</v>
      </c>
      <c r="J276" s="29">
        <f>SUM($H$18:$H276)</f>
        <v>103633.71176093543</v>
      </c>
    </row>
    <row r="277" spans="1:10" x14ac:dyDescent="0.25">
      <c r="A277" s="23">
        <f t="shared" si="40"/>
        <v>260</v>
      </c>
      <c r="B277" s="24">
        <f t="shared" si="36"/>
        <v>45352</v>
      </c>
      <c r="C277" s="29">
        <f t="shared" si="41"/>
        <v>38084.291040794655</v>
      </c>
      <c r="D277" s="29">
        <f t="shared" si="44"/>
        <v>523.28073637119996</v>
      </c>
      <c r="E277" s="30">
        <f t="shared" si="37"/>
        <v>0</v>
      </c>
      <c r="F277" s="29">
        <f t="shared" si="38"/>
        <v>523.28073637119996</v>
      </c>
      <c r="G277" s="29">
        <f t="shared" si="42"/>
        <v>263.0380809257698</v>
      </c>
      <c r="H277" s="29">
        <f t="shared" si="43"/>
        <v>260.24265544543016</v>
      </c>
      <c r="I277" s="29">
        <f t="shared" si="39"/>
        <v>37821.252959868885</v>
      </c>
      <c r="J277" s="29">
        <f>SUM($H$18:$H277)</f>
        <v>103893.95441638086</v>
      </c>
    </row>
    <row r="278" spans="1:10" x14ac:dyDescent="0.25">
      <c r="A278" s="23">
        <f t="shared" si="40"/>
        <v>261</v>
      </c>
      <c r="B278" s="24">
        <f t="shared" si="36"/>
        <v>45383</v>
      </c>
      <c r="C278" s="29">
        <f t="shared" si="41"/>
        <v>37821.252959868885</v>
      </c>
      <c r="D278" s="29">
        <f t="shared" si="44"/>
        <v>523.28073637119996</v>
      </c>
      <c r="E278" s="30">
        <f t="shared" si="37"/>
        <v>0</v>
      </c>
      <c r="F278" s="29">
        <f t="shared" si="38"/>
        <v>523.28073637119996</v>
      </c>
      <c r="G278" s="29">
        <f t="shared" si="42"/>
        <v>264.8355078120959</v>
      </c>
      <c r="H278" s="29">
        <f t="shared" si="43"/>
        <v>258.44522855910407</v>
      </c>
      <c r="I278" s="29">
        <f t="shared" si="39"/>
        <v>37556.41745205679</v>
      </c>
      <c r="J278" s="29">
        <f>SUM($H$18:$H278)</f>
        <v>104152.39964493997</v>
      </c>
    </row>
    <row r="279" spans="1:10" x14ac:dyDescent="0.25">
      <c r="A279" s="23">
        <f t="shared" si="40"/>
        <v>262</v>
      </c>
      <c r="B279" s="24">
        <f t="shared" si="36"/>
        <v>45413</v>
      </c>
      <c r="C279" s="29">
        <f t="shared" si="41"/>
        <v>37556.41745205679</v>
      </c>
      <c r="D279" s="29">
        <f t="shared" si="44"/>
        <v>523.28073637119996</v>
      </c>
      <c r="E279" s="30">
        <f t="shared" si="37"/>
        <v>0</v>
      </c>
      <c r="F279" s="29">
        <f t="shared" si="38"/>
        <v>523.28073637119996</v>
      </c>
      <c r="G279" s="29">
        <f t="shared" si="42"/>
        <v>266.64521711547854</v>
      </c>
      <c r="H279" s="29">
        <f t="shared" si="43"/>
        <v>256.63551925572142</v>
      </c>
      <c r="I279" s="29">
        <f t="shared" si="39"/>
        <v>37289.772234941309</v>
      </c>
      <c r="J279" s="29">
        <f>SUM($H$18:$H279)</f>
        <v>104409.03516419569</v>
      </c>
    </row>
    <row r="280" spans="1:10" x14ac:dyDescent="0.25">
      <c r="A280" s="23">
        <f t="shared" si="40"/>
        <v>263</v>
      </c>
      <c r="B280" s="24">
        <f t="shared" si="36"/>
        <v>45444</v>
      </c>
      <c r="C280" s="29">
        <f t="shared" si="41"/>
        <v>37289.772234941309</v>
      </c>
      <c r="D280" s="29">
        <f t="shared" si="44"/>
        <v>523.28073637119996</v>
      </c>
      <c r="E280" s="30">
        <f t="shared" si="37"/>
        <v>0</v>
      </c>
      <c r="F280" s="29">
        <f t="shared" si="38"/>
        <v>523.28073637119996</v>
      </c>
      <c r="G280" s="29">
        <f t="shared" si="42"/>
        <v>268.46729276576764</v>
      </c>
      <c r="H280" s="29">
        <f t="shared" si="43"/>
        <v>254.8134436054323</v>
      </c>
      <c r="I280" s="29">
        <f t="shared" si="39"/>
        <v>37021.304942175542</v>
      </c>
      <c r="J280" s="29">
        <f>SUM($H$18:$H280)</f>
        <v>104663.84860780113</v>
      </c>
    </row>
    <row r="281" spans="1:10" x14ac:dyDescent="0.25">
      <c r="A281" s="23">
        <f t="shared" si="40"/>
        <v>264</v>
      </c>
      <c r="B281" s="24">
        <f t="shared" si="36"/>
        <v>45474</v>
      </c>
      <c r="C281" s="29">
        <f t="shared" si="41"/>
        <v>37021.304942175542</v>
      </c>
      <c r="D281" s="29">
        <f t="shared" si="44"/>
        <v>523.28073637119996</v>
      </c>
      <c r="E281" s="30">
        <f t="shared" si="37"/>
        <v>0</v>
      </c>
      <c r="F281" s="29">
        <f t="shared" si="38"/>
        <v>523.28073637119996</v>
      </c>
      <c r="G281" s="29">
        <f t="shared" si="42"/>
        <v>270.30181926633372</v>
      </c>
      <c r="H281" s="29">
        <f t="shared" si="43"/>
        <v>252.97891710486621</v>
      </c>
      <c r="I281" s="29">
        <f t="shared" si="39"/>
        <v>36751.003122909206</v>
      </c>
      <c r="J281" s="29">
        <f>SUM($H$18:$H281)</f>
        <v>104916.827524906</v>
      </c>
    </row>
    <row r="282" spans="1:10" x14ac:dyDescent="0.25">
      <c r="A282" s="23">
        <f t="shared" si="40"/>
        <v>265</v>
      </c>
      <c r="B282" s="24">
        <f t="shared" si="36"/>
        <v>45505</v>
      </c>
      <c r="C282" s="29">
        <f t="shared" si="41"/>
        <v>36751.003122909206</v>
      </c>
      <c r="D282" s="29">
        <f t="shared" si="44"/>
        <v>523.28073637119996</v>
      </c>
      <c r="E282" s="30">
        <f t="shared" si="37"/>
        <v>0</v>
      </c>
      <c r="F282" s="29">
        <f t="shared" si="38"/>
        <v>523.28073637119996</v>
      </c>
      <c r="G282" s="29">
        <f t="shared" si="42"/>
        <v>272.14888169798701</v>
      </c>
      <c r="H282" s="29">
        <f t="shared" si="43"/>
        <v>251.13185467321293</v>
      </c>
      <c r="I282" s="29">
        <f t="shared" si="39"/>
        <v>36478.854241211222</v>
      </c>
      <c r="J282" s="29">
        <f>SUM($H$18:$H282)</f>
        <v>105167.9593795792</v>
      </c>
    </row>
    <row r="283" spans="1:10" x14ac:dyDescent="0.25">
      <c r="A283" s="23">
        <f t="shared" si="40"/>
        <v>266</v>
      </c>
      <c r="B283" s="24">
        <f t="shared" si="36"/>
        <v>45536</v>
      </c>
      <c r="C283" s="29">
        <f t="shared" si="41"/>
        <v>36478.854241211222</v>
      </c>
      <c r="D283" s="29">
        <f t="shared" si="44"/>
        <v>523.28073637119996</v>
      </c>
      <c r="E283" s="30">
        <f t="shared" si="37"/>
        <v>0</v>
      </c>
      <c r="F283" s="29">
        <f t="shared" si="38"/>
        <v>523.28073637119996</v>
      </c>
      <c r="G283" s="29">
        <f t="shared" si="42"/>
        <v>274.00856572292332</v>
      </c>
      <c r="H283" s="29">
        <f t="shared" si="43"/>
        <v>249.27217064827667</v>
      </c>
      <c r="I283" s="29">
        <f t="shared" si="39"/>
        <v>36204.845675488301</v>
      </c>
      <c r="J283" s="29">
        <f>SUM($H$18:$H283)</f>
        <v>105417.23155022747</v>
      </c>
    </row>
    <row r="284" spans="1:10" x14ac:dyDescent="0.25">
      <c r="A284" s="23">
        <f t="shared" si="40"/>
        <v>267</v>
      </c>
      <c r="B284" s="24">
        <f t="shared" si="36"/>
        <v>45566</v>
      </c>
      <c r="C284" s="29">
        <f t="shared" si="41"/>
        <v>36204.845675488301</v>
      </c>
      <c r="D284" s="29">
        <f t="shared" si="44"/>
        <v>523.28073637119996</v>
      </c>
      <c r="E284" s="30">
        <f t="shared" si="37"/>
        <v>0</v>
      </c>
      <c r="F284" s="29">
        <f t="shared" si="38"/>
        <v>523.28073637119996</v>
      </c>
      <c r="G284" s="29">
        <f t="shared" si="42"/>
        <v>275.88095758869656</v>
      </c>
      <c r="H284" s="29">
        <f t="shared" si="43"/>
        <v>247.3997787825034</v>
      </c>
      <c r="I284" s="29">
        <f t="shared" si="39"/>
        <v>35928.964717899602</v>
      </c>
      <c r="J284" s="29">
        <f>SUM($H$18:$H284)</f>
        <v>105664.63132900998</v>
      </c>
    </row>
    <row r="285" spans="1:10" x14ac:dyDescent="0.25">
      <c r="A285" s="23">
        <f t="shared" si="40"/>
        <v>268</v>
      </c>
      <c r="B285" s="24">
        <f t="shared" si="36"/>
        <v>45597</v>
      </c>
      <c r="C285" s="29">
        <f t="shared" si="41"/>
        <v>35928.964717899602</v>
      </c>
      <c r="D285" s="29">
        <f t="shared" si="44"/>
        <v>523.28073637119996</v>
      </c>
      <c r="E285" s="30">
        <f t="shared" si="37"/>
        <v>0</v>
      </c>
      <c r="F285" s="29">
        <f t="shared" si="38"/>
        <v>523.28073637119996</v>
      </c>
      <c r="G285" s="29">
        <f t="shared" si="42"/>
        <v>277.76614413221932</v>
      </c>
      <c r="H285" s="29">
        <f t="shared" si="43"/>
        <v>245.51459223898064</v>
      </c>
      <c r="I285" s="29">
        <f t="shared" si="39"/>
        <v>35651.198573767382</v>
      </c>
      <c r="J285" s="29">
        <f>SUM($H$18:$H285)</f>
        <v>105910.14592124896</v>
      </c>
    </row>
    <row r="286" spans="1:10" x14ac:dyDescent="0.25">
      <c r="A286" s="23">
        <f t="shared" si="40"/>
        <v>269</v>
      </c>
      <c r="B286" s="24">
        <f t="shared" si="36"/>
        <v>45627</v>
      </c>
      <c r="C286" s="29">
        <f t="shared" si="41"/>
        <v>35651.198573767382</v>
      </c>
      <c r="D286" s="29">
        <f t="shared" si="44"/>
        <v>523.28073637119996</v>
      </c>
      <c r="E286" s="30">
        <f t="shared" si="37"/>
        <v>0</v>
      </c>
      <c r="F286" s="29">
        <f t="shared" si="38"/>
        <v>523.28073637119996</v>
      </c>
      <c r="G286" s="29">
        <f t="shared" si="42"/>
        <v>279.66421278378948</v>
      </c>
      <c r="H286" s="29">
        <f t="shared" si="43"/>
        <v>243.61652358741046</v>
      </c>
      <c r="I286" s="29">
        <f t="shared" si="39"/>
        <v>35371.534360983591</v>
      </c>
      <c r="J286" s="29">
        <f>SUM($H$18:$H286)</f>
        <v>106153.76244483636</v>
      </c>
    </row>
    <row r="287" spans="1:10" x14ac:dyDescent="0.25">
      <c r="A287" s="23">
        <f t="shared" si="40"/>
        <v>270</v>
      </c>
      <c r="B287" s="24">
        <f t="shared" si="36"/>
        <v>45658</v>
      </c>
      <c r="C287" s="29">
        <f t="shared" si="41"/>
        <v>35371.534360983591</v>
      </c>
      <c r="D287" s="29">
        <f t="shared" si="44"/>
        <v>523.28073637119996</v>
      </c>
      <c r="E287" s="30">
        <f t="shared" si="37"/>
        <v>0</v>
      </c>
      <c r="F287" s="29">
        <f t="shared" si="38"/>
        <v>523.28073637119996</v>
      </c>
      <c r="G287" s="29">
        <f t="shared" si="42"/>
        <v>281.57525157114537</v>
      </c>
      <c r="H287" s="29">
        <f t="shared" si="43"/>
        <v>241.70548480005456</v>
      </c>
      <c r="I287" s="29">
        <f t="shared" si="39"/>
        <v>35089.959109412448</v>
      </c>
      <c r="J287" s="29">
        <f>SUM($H$18:$H287)</f>
        <v>106395.46792963642</v>
      </c>
    </row>
    <row r="288" spans="1:10" x14ac:dyDescent="0.25">
      <c r="A288" s="23">
        <f t="shared" si="40"/>
        <v>271</v>
      </c>
      <c r="B288" s="24">
        <f t="shared" si="36"/>
        <v>45689</v>
      </c>
      <c r="C288" s="29">
        <f t="shared" si="41"/>
        <v>35089.959109412448</v>
      </c>
      <c r="D288" s="29">
        <f t="shared" si="44"/>
        <v>523.28073637119996</v>
      </c>
      <c r="E288" s="30">
        <f t="shared" si="37"/>
        <v>0</v>
      </c>
      <c r="F288" s="29">
        <f t="shared" si="38"/>
        <v>523.28073637119996</v>
      </c>
      <c r="G288" s="29">
        <f t="shared" si="42"/>
        <v>283.4993491235482</v>
      </c>
      <c r="H288" s="29">
        <f t="shared" si="43"/>
        <v>239.78138724765174</v>
      </c>
      <c r="I288" s="29">
        <f t="shared" si="39"/>
        <v>34806.459760288897</v>
      </c>
      <c r="J288" s="29">
        <f>SUM($H$18:$H288)</f>
        <v>106635.24931688407</v>
      </c>
    </row>
    <row r="289" spans="1:10" x14ac:dyDescent="0.25">
      <c r="A289" s="23">
        <f t="shared" si="40"/>
        <v>272</v>
      </c>
      <c r="B289" s="24">
        <f t="shared" si="36"/>
        <v>45717</v>
      </c>
      <c r="C289" s="29">
        <f t="shared" si="41"/>
        <v>34806.459760288897</v>
      </c>
      <c r="D289" s="29">
        <f t="shared" si="44"/>
        <v>523.28073637119996</v>
      </c>
      <c r="E289" s="30">
        <f t="shared" si="37"/>
        <v>0</v>
      </c>
      <c r="F289" s="29">
        <f t="shared" si="38"/>
        <v>523.28073637119996</v>
      </c>
      <c r="G289" s="29">
        <f t="shared" si="42"/>
        <v>285.43659467589248</v>
      </c>
      <c r="H289" s="29">
        <f t="shared" si="43"/>
        <v>237.84414169530748</v>
      </c>
      <c r="I289" s="29">
        <f t="shared" si="39"/>
        <v>34521.023165613005</v>
      </c>
      <c r="J289" s="29">
        <f>SUM($H$18:$H289)</f>
        <v>106873.09345857939</v>
      </c>
    </row>
    <row r="290" spans="1:10" x14ac:dyDescent="0.25">
      <c r="A290" s="23">
        <f t="shared" si="40"/>
        <v>273</v>
      </c>
      <c r="B290" s="24">
        <f t="shared" si="36"/>
        <v>45748</v>
      </c>
      <c r="C290" s="29">
        <f t="shared" si="41"/>
        <v>34521.023165613005</v>
      </c>
      <c r="D290" s="29">
        <f t="shared" si="44"/>
        <v>523.28073637119996</v>
      </c>
      <c r="E290" s="30">
        <f t="shared" si="37"/>
        <v>0</v>
      </c>
      <c r="F290" s="29">
        <f t="shared" si="38"/>
        <v>523.28073637119996</v>
      </c>
      <c r="G290" s="29">
        <f t="shared" si="42"/>
        <v>287.38707807284436</v>
      </c>
      <c r="H290" s="29">
        <f t="shared" si="43"/>
        <v>235.89365829835558</v>
      </c>
      <c r="I290" s="29">
        <f t="shared" si="39"/>
        <v>34233.636087540159</v>
      </c>
      <c r="J290" s="29">
        <f>SUM($H$18:$H290)</f>
        <v>107108.98711687775</v>
      </c>
    </row>
    <row r="291" spans="1:10" x14ac:dyDescent="0.25">
      <c r="A291" s="23">
        <f t="shared" si="40"/>
        <v>274</v>
      </c>
      <c r="B291" s="24">
        <f t="shared" si="36"/>
        <v>45778</v>
      </c>
      <c r="C291" s="29">
        <f t="shared" si="41"/>
        <v>34233.636087540159</v>
      </c>
      <c r="D291" s="29">
        <f t="shared" si="44"/>
        <v>523.28073637119996</v>
      </c>
      <c r="E291" s="30">
        <f t="shared" si="37"/>
        <v>0</v>
      </c>
      <c r="F291" s="29">
        <f t="shared" si="38"/>
        <v>523.28073637119996</v>
      </c>
      <c r="G291" s="29">
        <f t="shared" si="42"/>
        <v>289.35088977300882</v>
      </c>
      <c r="H291" s="29">
        <f t="shared" si="43"/>
        <v>233.92984659819112</v>
      </c>
      <c r="I291" s="29">
        <f t="shared" si="39"/>
        <v>33944.285197767153</v>
      </c>
      <c r="J291" s="29">
        <f>SUM($H$18:$H291)</f>
        <v>107342.91696347593</v>
      </c>
    </row>
    <row r="292" spans="1:10" x14ac:dyDescent="0.25">
      <c r="A292" s="23">
        <f t="shared" si="40"/>
        <v>275</v>
      </c>
      <c r="B292" s="24">
        <f t="shared" si="36"/>
        <v>45809</v>
      </c>
      <c r="C292" s="29">
        <f t="shared" si="41"/>
        <v>33944.285197767153</v>
      </c>
      <c r="D292" s="29">
        <f t="shared" si="44"/>
        <v>523.28073637119996</v>
      </c>
      <c r="E292" s="30">
        <f t="shared" si="37"/>
        <v>0</v>
      </c>
      <c r="F292" s="29">
        <f t="shared" si="38"/>
        <v>523.28073637119996</v>
      </c>
      <c r="G292" s="29">
        <f t="shared" si="42"/>
        <v>291.32812085312446</v>
      </c>
      <c r="H292" s="29">
        <f t="shared" si="43"/>
        <v>231.95261551807553</v>
      </c>
      <c r="I292" s="29">
        <f t="shared" si="39"/>
        <v>33652.957076914026</v>
      </c>
      <c r="J292" s="29">
        <f>SUM($H$18:$H292)</f>
        <v>107574.86957899401</v>
      </c>
    </row>
    <row r="293" spans="1:10" x14ac:dyDescent="0.25">
      <c r="A293" s="23">
        <f t="shared" si="40"/>
        <v>276</v>
      </c>
      <c r="B293" s="24">
        <f t="shared" si="36"/>
        <v>45839</v>
      </c>
      <c r="C293" s="29">
        <f t="shared" si="41"/>
        <v>33652.957076914026</v>
      </c>
      <c r="D293" s="29">
        <f t="shared" si="44"/>
        <v>523.28073637119996</v>
      </c>
      <c r="E293" s="30">
        <f t="shared" si="37"/>
        <v>0</v>
      </c>
      <c r="F293" s="29">
        <f t="shared" si="38"/>
        <v>523.28073637119996</v>
      </c>
      <c r="G293" s="29">
        <f t="shared" si="42"/>
        <v>293.31886301228747</v>
      </c>
      <c r="H293" s="29">
        <f t="shared" si="43"/>
        <v>229.96187335891253</v>
      </c>
      <c r="I293" s="29">
        <f t="shared" si="39"/>
        <v>33359.638213901737</v>
      </c>
      <c r="J293" s="29">
        <f>SUM($H$18:$H293)</f>
        <v>107804.83145235293</v>
      </c>
    </row>
    <row r="294" spans="1:10" x14ac:dyDescent="0.25">
      <c r="A294" s="23">
        <f t="shared" si="40"/>
        <v>277</v>
      </c>
      <c r="B294" s="24">
        <f t="shared" si="36"/>
        <v>45870</v>
      </c>
      <c r="C294" s="29">
        <f t="shared" si="41"/>
        <v>33359.638213901737</v>
      </c>
      <c r="D294" s="29">
        <f t="shared" si="44"/>
        <v>523.28073637119996</v>
      </c>
      <c r="E294" s="30">
        <f t="shared" si="37"/>
        <v>0</v>
      </c>
      <c r="F294" s="29">
        <f t="shared" si="38"/>
        <v>523.28073637119996</v>
      </c>
      <c r="G294" s="29">
        <f t="shared" si="42"/>
        <v>295.32320857620471</v>
      </c>
      <c r="H294" s="29">
        <f t="shared" si="43"/>
        <v>227.95752779499523</v>
      </c>
      <c r="I294" s="29">
        <f t="shared" si="39"/>
        <v>33064.31500532553</v>
      </c>
      <c r="J294" s="29">
        <f>SUM($H$18:$H294)</f>
        <v>108032.78898014792</v>
      </c>
    </row>
    <row r="295" spans="1:10" x14ac:dyDescent="0.25">
      <c r="A295" s="23">
        <f t="shared" si="40"/>
        <v>278</v>
      </c>
      <c r="B295" s="24">
        <f t="shared" si="36"/>
        <v>45901</v>
      </c>
      <c r="C295" s="29">
        <f t="shared" si="41"/>
        <v>33064.31500532553</v>
      </c>
      <c r="D295" s="29">
        <f t="shared" si="44"/>
        <v>523.28073637119996</v>
      </c>
      <c r="E295" s="30">
        <f t="shared" si="37"/>
        <v>0</v>
      </c>
      <c r="F295" s="29">
        <f t="shared" si="38"/>
        <v>523.28073637119996</v>
      </c>
      <c r="G295" s="29">
        <f t="shared" si="42"/>
        <v>297.34125050147554</v>
      </c>
      <c r="H295" s="29">
        <f t="shared" si="43"/>
        <v>225.93948586972445</v>
      </c>
      <c r="I295" s="29">
        <f t="shared" si="39"/>
        <v>32766.973754824056</v>
      </c>
      <c r="J295" s="29">
        <f>SUM($H$18:$H295)</f>
        <v>108258.72846601764</v>
      </c>
    </row>
    <row r="296" spans="1:10" x14ac:dyDescent="0.25">
      <c r="A296" s="23">
        <f t="shared" si="40"/>
        <v>279</v>
      </c>
      <c r="B296" s="24">
        <f t="shared" si="36"/>
        <v>45931</v>
      </c>
      <c r="C296" s="29">
        <f t="shared" si="41"/>
        <v>32766.973754824056</v>
      </c>
      <c r="D296" s="29">
        <f t="shared" si="44"/>
        <v>523.28073637119996</v>
      </c>
      <c r="E296" s="30">
        <f t="shared" si="37"/>
        <v>0</v>
      </c>
      <c r="F296" s="29">
        <f t="shared" si="38"/>
        <v>523.28073637119996</v>
      </c>
      <c r="G296" s="29">
        <f t="shared" si="42"/>
        <v>299.37308237990226</v>
      </c>
      <c r="H296" s="29">
        <f t="shared" si="43"/>
        <v>223.90765399129771</v>
      </c>
      <c r="I296" s="29">
        <f t="shared" si="39"/>
        <v>32467.600672444154</v>
      </c>
      <c r="J296" s="29">
        <f>SUM($H$18:$H296)</f>
        <v>108482.63612000893</v>
      </c>
    </row>
    <row r="297" spans="1:10" x14ac:dyDescent="0.25">
      <c r="A297" s="23">
        <f t="shared" si="40"/>
        <v>280</v>
      </c>
      <c r="B297" s="24">
        <f t="shared" si="36"/>
        <v>45962</v>
      </c>
      <c r="C297" s="29">
        <f t="shared" si="41"/>
        <v>32467.600672444154</v>
      </c>
      <c r="D297" s="29">
        <f t="shared" si="44"/>
        <v>523.28073637119996</v>
      </c>
      <c r="E297" s="30">
        <f t="shared" si="37"/>
        <v>0</v>
      </c>
      <c r="F297" s="29">
        <f t="shared" si="38"/>
        <v>523.28073637119996</v>
      </c>
      <c r="G297" s="29">
        <f t="shared" si="42"/>
        <v>301.41879844283153</v>
      </c>
      <c r="H297" s="29">
        <f t="shared" si="43"/>
        <v>221.86193792836841</v>
      </c>
      <c r="I297" s="29">
        <f t="shared" si="39"/>
        <v>32166.181874001322</v>
      </c>
      <c r="J297" s="29">
        <f>SUM($H$18:$H297)</f>
        <v>108704.49805793729</v>
      </c>
    </row>
    <row r="298" spans="1:10" x14ac:dyDescent="0.25">
      <c r="A298" s="23">
        <f t="shared" si="40"/>
        <v>281</v>
      </c>
      <c r="B298" s="24">
        <f t="shared" si="36"/>
        <v>45992</v>
      </c>
      <c r="C298" s="29">
        <f t="shared" si="41"/>
        <v>32166.181874001322</v>
      </c>
      <c r="D298" s="29">
        <f t="shared" si="44"/>
        <v>523.28073637119996</v>
      </c>
      <c r="E298" s="30">
        <f t="shared" si="37"/>
        <v>0</v>
      </c>
      <c r="F298" s="29">
        <f t="shared" si="38"/>
        <v>523.28073637119996</v>
      </c>
      <c r="G298" s="29">
        <f t="shared" si="42"/>
        <v>303.47849356552422</v>
      </c>
      <c r="H298" s="29">
        <f t="shared" si="43"/>
        <v>219.80224280567572</v>
      </c>
      <c r="I298" s="29">
        <f t="shared" si="39"/>
        <v>31862.7033804358</v>
      </c>
      <c r="J298" s="29">
        <f>SUM($H$18:$H298)</f>
        <v>108924.30030074297</v>
      </c>
    </row>
    <row r="299" spans="1:10" x14ac:dyDescent="0.25">
      <c r="A299" s="23">
        <f t="shared" si="40"/>
        <v>282</v>
      </c>
      <c r="B299" s="24">
        <f t="shared" si="36"/>
        <v>46023</v>
      </c>
      <c r="C299" s="29">
        <f t="shared" si="41"/>
        <v>31862.7033804358</v>
      </c>
      <c r="D299" s="29">
        <f t="shared" si="44"/>
        <v>523.28073637119996</v>
      </c>
      <c r="E299" s="30">
        <f t="shared" si="37"/>
        <v>0</v>
      </c>
      <c r="F299" s="29">
        <f t="shared" si="38"/>
        <v>523.28073637119996</v>
      </c>
      <c r="G299" s="29">
        <f t="shared" si="42"/>
        <v>305.55226327155538</v>
      </c>
      <c r="H299" s="29">
        <f t="shared" si="43"/>
        <v>217.72847309964462</v>
      </c>
      <c r="I299" s="29">
        <f t="shared" si="39"/>
        <v>31557.151117164245</v>
      </c>
      <c r="J299" s="29">
        <f>SUM($H$18:$H299)</f>
        <v>109142.02877384261</v>
      </c>
    </row>
    <row r="300" spans="1:10" x14ac:dyDescent="0.25">
      <c r="A300" s="23">
        <f t="shared" si="40"/>
        <v>283</v>
      </c>
      <c r="B300" s="24">
        <f t="shared" si="36"/>
        <v>46054</v>
      </c>
      <c r="C300" s="29">
        <f t="shared" si="41"/>
        <v>31557.151117164245</v>
      </c>
      <c r="D300" s="29">
        <f t="shared" si="44"/>
        <v>523.28073637119996</v>
      </c>
      <c r="E300" s="30">
        <f t="shared" si="37"/>
        <v>0</v>
      </c>
      <c r="F300" s="29">
        <f t="shared" si="38"/>
        <v>523.28073637119996</v>
      </c>
      <c r="G300" s="29">
        <f t="shared" si="42"/>
        <v>307.64020373724429</v>
      </c>
      <c r="H300" s="29">
        <f t="shared" si="43"/>
        <v>215.64053263395567</v>
      </c>
      <c r="I300" s="29">
        <f t="shared" si="39"/>
        <v>31249.510913427002</v>
      </c>
      <c r="J300" s="29">
        <f>SUM($H$18:$H300)</f>
        <v>109357.66930647657</v>
      </c>
    </row>
    <row r="301" spans="1:10" x14ac:dyDescent="0.25">
      <c r="A301" s="23">
        <f t="shared" si="40"/>
        <v>284</v>
      </c>
      <c r="B301" s="24">
        <f t="shared" si="36"/>
        <v>46082</v>
      </c>
      <c r="C301" s="29">
        <f t="shared" si="41"/>
        <v>31249.510913427002</v>
      </c>
      <c r="D301" s="29">
        <f t="shared" si="44"/>
        <v>523.28073637119996</v>
      </c>
      <c r="E301" s="30">
        <f t="shared" si="37"/>
        <v>0</v>
      </c>
      <c r="F301" s="29">
        <f t="shared" si="38"/>
        <v>523.28073637119996</v>
      </c>
      <c r="G301" s="29">
        <f t="shared" si="42"/>
        <v>309.74241179611545</v>
      </c>
      <c r="H301" s="29">
        <f t="shared" si="43"/>
        <v>213.53832457508452</v>
      </c>
      <c r="I301" s="29">
        <f t="shared" si="39"/>
        <v>30939.768501630886</v>
      </c>
      <c r="J301" s="29">
        <f>SUM($H$18:$H301)</f>
        <v>109571.20763105166</v>
      </c>
    </row>
    <row r="302" spans="1:10" x14ac:dyDescent="0.25">
      <c r="A302" s="23">
        <f t="shared" si="40"/>
        <v>285</v>
      </c>
      <c r="B302" s="24">
        <f t="shared" si="36"/>
        <v>46113</v>
      </c>
      <c r="C302" s="29">
        <f t="shared" si="41"/>
        <v>30939.768501630886</v>
      </c>
      <c r="D302" s="29">
        <f t="shared" si="44"/>
        <v>523.28073637119996</v>
      </c>
      <c r="E302" s="30">
        <f t="shared" si="37"/>
        <v>0</v>
      </c>
      <c r="F302" s="29">
        <f t="shared" si="38"/>
        <v>523.28073637119996</v>
      </c>
      <c r="G302" s="29">
        <f t="shared" si="42"/>
        <v>311.85898494338892</v>
      </c>
      <c r="H302" s="29">
        <f t="shared" si="43"/>
        <v>211.42175142781105</v>
      </c>
      <c r="I302" s="29">
        <f t="shared" si="39"/>
        <v>30627.909516687498</v>
      </c>
      <c r="J302" s="29">
        <f>SUM($H$18:$H302)</f>
        <v>109782.62938247947</v>
      </c>
    </row>
    <row r="303" spans="1:10" x14ac:dyDescent="0.25">
      <c r="A303" s="23">
        <f t="shared" si="40"/>
        <v>286</v>
      </c>
      <c r="B303" s="24">
        <f t="shared" si="36"/>
        <v>46143</v>
      </c>
      <c r="C303" s="29">
        <f t="shared" si="41"/>
        <v>30627.909516687498</v>
      </c>
      <c r="D303" s="29">
        <f t="shared" si="44"/>
        <v>523.28073637119996</v>
      </c>
      <c r="E303" s="30">
        <f t="shared" si="37"/>
        <v>0</v>
      </c>
      <c r="F303" s="29">
        <f t="shared" si="38"/>
        <v>523.28073637119996</v>
      </c>
      <c r="G303" s="29">
        <f t="shared" si="42"/>
        <v>313.99002134050204</v>
      </c>
      <c r="H303" s="29">
        <f t="shared" si="43"/>
        <v>209.29071503069792</v>
      </c>
      <c r="I303" s="29">
        <f t="shared" si="39"/>
        <v>30313.919495346996</v>
      </c>
      <c r="J303" s="29">
        <f>SUM($H$18:$H303)</f>
        <v>109991.92009751017</v>
      </c>
    </row>
    <row r="304" spans="1:10" x14ac:dyDescent="0.25">
      <c r="A304" s="23">
        <f t="shared" si="40"/>
        <v>287</v>
      </c>
      <c r="B304" s="24">
        <f t="shared" si="36"/>
        <v>46174</v>
      </c>
      <c r="C304" s="29">
        <f t="shared" si="41"/>
        <v>30313.919495346996</v>
      </c>
      <c r="D304" s="29">
        <f t="shared" si="44"/>
        <v>523.28073637119996</v>
      </c>
      <c r="E304" s="30">
        <f t="shared" si="37"/>
        <v>0</v>
      </c>
      <c r="F304" s="29">
        <f t="shared" si="38"/>
        <v>523.28073637119996</v>
      </c>
      <c r="G304" s="29">
        <f t="shared" si="42"/>
        <v>316.13561981966211</v>
      </c>
      <c r="H304" s="29">
        <f t="shared" si="43"/>
        <v>207.14511655153782</v>
      </c>
      <c r="I304" s="29">
        <f t="shared" si="39"/>
        <v>29997.783875527333</v>
      </c>
      <c r="J304" s="29">
        <f>SUM($H$18:$H304)</f>
        <v>110199.0652140617</v>
      </c>
    </row>
    <row r="305" spans="1:10" x14ac:dyDescent="0.25">
      <c r="A305" s="23">
        <f t="shared" si="40"/>
        <v>288</v>
      </c>
      <c r="B305" s="24">
        <f t="shared" si="36"/>
        <v>46204</v>
      </c>
      <c r="C305" s="29">
        <f t="shared" si="41"/>
        <v>29997.783875527333</v>
      </c>
      <c r="D305" s="29">
        <f t="shared" si="44"/>
        <v>523.28073637119996</v>
      </c>
      <c r="E305" s="30">
        <f t="shared" si="37"/>
        <v>0</v>
      </c>
      <c r="F305" s="29">
        <f t="shared" si="38"/>
        <v>523.28073637119996</v>
      </c>
      <c r="G305" s="29">
        <f t="shared" si="42"/>
        <v>318.29587988842979</v>
      </c>
      <c r="H305" s="29">
        <f t="shared" si="43"/>
        <v>204.98485648277014</v>
      </c>
      <c r="I305" s="29">
        <f t="shared" si="39"/>
        <v>29679.487995638905</v>
      </c>
      <c r="J305" s="29">
        <f>SUM($H$18:$H305)</f>
        <v>110404.05007054447</v>
      </c>
    </row>
    <row r="306" spans="1:10" x14ac:dyDescent="0.25">
      <c r="A306" s="23">
        <f t="shared" si="40"/>
        <v>289</v>
      </c>
      <c r="B306" s="24">
        <f t="shared" si="36"/>
        <v>46235</v>
      </c>
      <c r="C306" s="29">
        <f t="shared" si="41"/>
        <v>29679.487995638905</v>
      </c>
      <c r="D306" s="29">
        <f t="shared" si="44"/>
        <v>523.28073637119996</v>
      </c>
      <c r="E306" s="30">
        <f t="shared" si="37"/>
        <v>0</v>
      </c>
      <c r="F306" s="29">
        <f t="shared" si="38"/>
        <v>523.28073637119996</v>
      </c>
      <c r="G306" s="29">
        <f t="shared" si="42"/>
        <v>320.47090173433412</v>
      </c>
      <c r="H306" s="29">
        <f t="shared" si="43"/>
        <v>202.80983463686584</v>
      </c>
      <c r="I306" s="29">
        <f t="shared" si="39"/>
        <v>29359.017093904571</v>
      </c>
      <c r="J306" s="29">
        <f>SUM($H$18:$H306)</f>
        <v>110606.85990518134</v>
      </c>
    </row>
    <row r="307" spans="1:10" x14ac:dyDescent="0.25">
      <c r="A307" s="23">
        <f t="shared" si="40"/>
        <v>290</v>
      </c>
      <c r="B307" s="24">
        <f t="shared" si="36"/>
        <v>46266</v>
      </c>
      <c r="C307" s="29">
        <f t="shared" si="41"/>
        <v>29359.017093904571</v>
      </c>
      <c r="D307" s="29">
        <f t="shared" si="44"/>
        <v>523.28073637119996</v>
      </c>
      <c r="E307" s="30">
        <f t="shared" si="37"/>
        <v>0</v>
      </c>
      <c r="F307" s="29">
        <f t="shared" si="38"/>
        <v>523.28073637119996</v>
      </c>
      <c r="G307" s="29">
        <f t="shared" si="42"/>
        <v>322.66078622951875</v>
      </c>
      <c r="H307" s="29">
        <f t="shared" si="43"/>
        <v>200.61995014168124</v>
      </c>
      <c r="I307" s="29">
        <f t="shared" si="39"/>
        <v>29036.356307675051</v>
      </c>
      <c r="J307" s="29">
        <f>SUM($H$18:$H307)</f>
        <v>110807.47985532302</v>
      </c>
    </row>
    <row r="308" spans="1:10" x14ac:dyDescent="0.25">
      <c r="A308" s="23">
        <f t="shared" si="40"/>
        <v>291</v>
      </c>
      <c r="B308" s="24">
        <f t="shared" si="36"/>
        <v>46296</v>
      </c>
      <c r="C308" s="29">
        <f t="shared" si="41"/>
        <v>29036.356307675051</v>
      </c>
      <c r="D308" s="29">
        <f t="shared" si="44"/>
        <v>523.28073637119996</v>
      </c>
      <c r="E308" s="30">
        <f t="shared" si="37"/>
        <v>0</v>
      </c>
      <c r="F308" s="29">
        <f t="shared" si="38"/>
        <v>523.28073637119996</v>
      </c>
      <c r="G308" s="29">
        <f t="shared" si="42"/>
        <v>324.86563493542042</v>
      </c>
      <c r="H308" s="29">
        <f t="shared" si="43"/>
        <v>198.41510143577952</v>
      </c>
      <c r="I308" s="29">
        <f t="shared" si="39"/>
        <v>28711.49067273963</v>
      </c>
      <c r="J308" s="29">
        <f>SUM($H$18:$H308)</f>
        <v>111005.8949567588</v>
      </c>
    </row>
    <row r="309" spans="1:10" x14ac:dyDescent="0.25">
      <c r="A309" s="23">
        <f t="shared" si="40"/>
        <v>292</v>
      </c>
      <c r="B309" s="24">
        <f t="shared" si="36"/>
        <v>46327</v>
      </c>
      <c r="C309" s="29">
        <f t="shared" si="41"/>
        <v>28711.49067273963</v>
      </c>
      <c r="D309" s="29">
        <f t="shared" si="44"/>
        <v>523.28073637119996</v>
      </c>
      <c r="E309" s="30">
        <f t="shared" si="37"/>
        <v>0</v>
      </c>
      <c r="F309" s="29">
        <f t="shared" si="38"/>
        <v>523.28073637119996</v>
      </c>
      <c r="G309" s="29">
        <f t="shared" si="42"/>
        <v>327.08555010747909</v>
      </c>
      <c r="H309" s="29">
        <f t="shared" si="43"/>
        <v>196.19518626372084</v>
      </c>
      <c r="I309" s="29">
        <f t="shared" si="39"/>
        <v>28384.40512263215</v>
      </c>
      <c r="J309" s="29">
        <f>SUM($H$18:$H309)</f>
        <v>111202.09014302252</v>
      </c>
    </row>
    <row r="310" spans="1:10" x14ac:dyDescent="0.25">
      <c r="A310" s="23">
        <f t="shared" si="40"/>
        <v>293</v>
      </c>
      <c r="B310" s="24">
        <f t="shared" si="36"/>
        <v>46357</v>
      </c>
      <c r="C310" s="29">
        <f t="shared" si="41"/>
        <v>28384.40512263215</v>
      </c>
      <c r="D310" s="29">
        <f t="shared" si="44"/>
        <v>523.28073637119996</v>
      </c>
      <c r="E310" s="30">
        <f t="shared" si="37"/>
        <v>0</v>
      </c>
      <c r="F310" s="29">
        <f t="shared" si="38"/>
        <v>523.28073637119996</v>
      </c>
      <c r="G310" s="29">
        <f t="shared" si="42"/>
        <v>329.32063469988032</v>
      </c>
      <c r="H310" s="29">
        <f t="shared" si="43"/>
        <v>193.96010167131968</v>
      </c>
      <c r="I310" s="29">
        <f t="shared" si="39"/>
        <v>28055.084487932269</v>
      </c>
      <c r="J310" s="29">
        <f>SUM($H$18:$H310)</f>
        <v>111396.05024469383</v>
      </c>
    </row>
    <row r="311" spans="1:10" x14ac:dyDescent="0.25">
      <c r="A311" s="23">
        <f t="shared" si="40"/>
        <v>294</v>
      </c>
      <c r="B311" s="24">
        <f t="shared" si="36"/>
        <v>46388</v>
      </c>
      <c r="C311" s="29">
        <f t="shared" si="41"/>
        <v>28055.084487932269</v>
      </c>
      <c r="D311" s="29">
        <f t="shared" si="44"/>
        <v>523.28073637119996</v>
      </c>
      <c r="E311" s="30">
        <f t="shared" si="37"/>
        <v>0</v>
      </c>
      <c r="F311" s="29">
        <f t="shared" si="38"/>
        <v>523.28073637119996</v>
      </c>
      <c r="G311" s="29">
        <f t="shared" si="42"/>
        <v>331.57099237032946</v>
      </c>
      <c r="H311" s="29">
        <f t="shared" si="43"/>
        <v>191.7097440008705</v>
      </c>
      <c r="I311" s="29">
        <f t="shared" si="39"/>
        <v>27723.51349556194</v>
      </c>
      <c r="J311" s="29">
        <f>SUM($H$18:$H311)</f>
        <v>111587.7599886947</v>
      </c>
    </row>
    <row r="312" spans="1:10" x14ac:dyDescent="0.25">
      <c r="A312" s="23">
        <f t="shared" si="40"/>
        <v>295</v>
      </c>
      <c r="B312" s="24">
        <f t="shared" si="36"/>
        <v>46419</v>
      </c>
      <c r="C312" s="29">
        <f t="shared" si="41"/>
        <v>27723.51349556194</v>
      </c>
      <c r="D312" s="29">
        <f t="shared" si="44"/>
        <v>523.28073637119996</v>
      </c>
      <c r="E312" s="30">
        <f t="shared" si="37"/>
        <v>0</v>
      </c>
      <c r="F312" s="29">
        <f t="shared" si="38"/>
        <v>523.28073637119996</v>
      </c>
      <c r="G312" s="29">
        <f t="shared" si="42"/>
        <v>333.83672748486003</v>
      </c>
      <c r="H312" s="29">
        <f t="shared" si="43"/>
        <v>189.44400888633993</v>
      </c>
      <c r="I312" s="29">
        <f t="shared" si="39"/>
        <v>27389.676768077079</v>
      </c>
      <c r="J312" s="29">
        <f>SUM($H$18:$H312)</f>
        <v>111777.20399758103</v>
      </c>
    </row>
    <row r="313" spans="1:10" x14ac:dyDescent="0.25">
      <c r="A313" s="23">
        <f t="shared" si="40"/>
        <v>296</v>
      </c>
      <c r="B313" s="24">
        <f t="shared" si="36"/>
        <v>46447</v>
      </c>
      <c r="C313" s="29">
        <f t="shared" si="41"/>
        <v>27389.676768077079</v>
      </c>
      <c r="D313" s="29">
        <f t="shared" si="44"/>
        <v>523.28073637119996</v>
      </c>
      <c r="E313" s="30">
        <f t="shared" si="37"/>
        <v>0</v>
      </c>
      <c r="F313" s="29">
        <f t="shared" si="38"/>
        <v>523.28073637119996</v>
      </c>
      <c r="G313" s="29">
        <f t="shared" si="42"/>
        <v>336.11794512267329</v>
      </c>
      <c r="H313" s="29">
        <f t="shared" si="43"/>
        <v>187.1627912485267</v>
      </c>
      <c r="I313" s="29">
        <f t="shared" si="39"/>
        <v>27053.558822954405</v>
      </c>
      <c r="J313" s="29">
        <f>SUM($H$18:$H313)</f>
        <v>111964.36678882956</v>
      </c>
    </row>
    <row r="314" spans="1:10" x14ac:dyDescent="0.25">
      <c r="A314" s="23">
        <f t="shared" si="40"/>
        <v>297</v>
      </c>
      <c r="B314" s="24">
        <f t="shared" si="36"/>
        <v>46478</v>
      </c>
      <c r="C314" s="29">
        <f t="shared" si="41"/>
        <v>27053.558822954405</v>
      </c>
      <c r="D314" s="29">
        <f t="shared" si="44"/>
        <v>523.28073637119996</v>
      </c>
      <c r="E314" s="30">
        <f t="shared" si="37"/>
        <v>0</v>
      </c>
      <c r="F314" s="29">
        <f t="shared" si="38"/>
        <v>523.28073637119996</v>
      </c>
      <c r="G314" s="29">
        <f t="shared" si="42"/>
        <v>338.41475108101156</v>
      </c>
      <c r="H314" s="29">
        <f t="shared" si="43"/>
        <v>184.86598529018843</v>
      </c>
      <c r="I314" s="29">
        <f t="shared" si="39"/>
        <v>26715.144071873394</v>
      </c>
      <c r="J314" s="29">
        <f>SUM($H$18:$H314)</f>
        <v>112149.23277411975</v>
      </c>
    </row>
    <row r="315" spans="1:10" x14ac:dyDescent="0.25">
      <c r="A315" s="23">
        <f t="shared" si="40"/>
        <v>298</v>
      </c>
      <c r="B315" s="24">
        <f t="shared" si="36"/>
        <v>46508</v>
      </c>
      <c r="C315" s="29">
        <f t="shared" si="41"/>
        <v>26715.144071873394</v>
      </c>
      <c r="D315" s="29">
        <f t="shared" si="44"/>
        <v>523.28073637119996</v>
      </c>
      <c r="E315" s="30">
        <f t="shared" si="37"/>
        <v>0</v>
      </c>
      <c r="F315" s="29">
        <f t="shared" si="38"/>
        <v>523.28073637119996</v>
      </c>
      <c r="G315" s="29">
        <f t="shared" si="42"/>
        <v>340.72725188006507</v>
      </c>
      <c r="H315" s="29">
        <f t="shared" si="43"/>
        <v>182.55348449113487</v>
      </c>
      <c r="I315" s="29">
        <f t="shared" si="39"/>
        <v>26374.41681999333</v>
      </c>
      <c r="J315" s="29">
        <f>SUM($H$18:$H315)</f>
        <v>112331.78625861088</v>
      </c>
    </row>
    <row r="316" spans="1:10" x14ac:dyDescent="0.25">
      <c r="A316" s="23">
        <f t="shared" si="40"/>
        <v>299</v>
      </c>
      <c r="B316" s="24">
        <f t="shared" si="36"/>
        <v>46539</v>
      </c>
      <c r="C316" s="29">
        <f t="shared" si="41"/>
        <v>26374.41681999333</v>
      </c>
      <c r="D316" s="29">
        <f t="shared" si="44"/>
        <v>523.28073637119996</v>
      </c>
      <c r="E316" s="30">
        <f t="shared" si="37"/>
        <v>0</v>
      </c>
      <c r="F316" s="29">
        <f t="shared" si="38"/>
        <v>523.28073637119996</v>
      </c>
      <c r="G316" s="29">
        <f t="shared" si="42"/>
        <v>343.05555476791221</v>
      </c>
      <c r="H316" s="29">
        <f t="shared" si="43"/>
        <v>180.22518160328775</v>
      </c>
      <c r="I316" s="29">
        <f t="shared" si="39"/>
        <v>26031.36126522542</v>
      </c>
      <c r="J316" s="29">
        <f>SUM($H$18:$H316)</f>
        <v>112512.01144021418</v>
      </c>
    </row>
    <row r="317" spans="1:10" x14ac:dyDescent="0.25">
      <c r="A317" s="23">
        <f t="shared" si="40"/>
        <v>300</v>
      </c>
      <c r="B317" s="24">
        <f t="shared" si="36"/>
        <v>46569</v>
      </c>
      <c r="C317" s="29">
        <f t="shared" si="41"/>
        <v>26031.36126522542</v>
      </c>
      <c r="D317" s="29">
        <f t="shared" si="44"/>
        <v>523.28073637119996</v>
      </c>
      <c r="E317" s="30">
        <f t="shared" si="37"/>
        <v>0</v>
      </c>
      <c r="F317" s="29">
        <f t="shared" si="38"/>
        <v>523.28073637119996</v>
      </c>
      <c r="G317" s="29">
        <f t="shared" si="42"/>
        <v>345.39976772549289</v>
      </c>
      <c r="H317" s="29">
        <f t="shared" si="43"/>
        <v>177.88096864570704</v>
      </c>
      <c r="I317" s="29">
        <f t="shared" si="39"/>
        <v>25685.961497499928</v>
      </c>
      <c r="J317" s="29">
        <f>SUM($H$18:$H317)</f>
        <v>112689.89240885989</v>
      </c>
    </row>
    <row r="318" spans="1:10" x14ac:dyDescent="0.25">
      <c r="A318" s="23">
        <f t="shared" si="40"/>
        <v>301</v>
      </c>
      <c r="B318" s="24">
        <f t="shared" si="36"/>
        <v>46600</v>
      </c>
      <c r="C318" s="29">
        <f t="shared" si="41"/>
        <v>25685.961497499928</v>
      </c>
      <c r="D318" s="29">
        <f t="shared" si="44"/>
        <v>523.28073637119996</v>
      </c>
      <c r="E318" s="30">
        <f t="shared" si="37"/>
        <v>0</v>
      </c>
      <c r="F318" s="29">
        <f t="shared" si="38"/>
        <v>523.28073637119996</v>
      </c>
      <c r="G318" s="29">
        <f t="shared" si="42"/>
        <v>347.75999947161711</v>
      </c>
      <c r="H318" s="29">
        <f t="shared" si="43"/>
        <v>175.52073689958286</v>
      </c>
      <c r="I318" s="29">
        <f t="shared" si="39"/>
        <v>25338.201498028309</v>
      </c>
      <c r="J318" s="29">
        <f>SUM($H$18:$H318)</f>
        <v>112865.41314575946</v>
      </c>
    </row>
    <row r="319" spans="1:10" x14ac:dyDescent="0.25">
      <c r="A319" s="23">
        <f t="shared" si="40"/>
        <v>302</v>
      </c>
      <c r="B319" s="24">
        <f t="shared" si="36"/>
        <v>46631</v>
      </c>
      <c r="C319" s="29">
        <f t="shared" si="41"/>
        <v>25338.201498028309</v>
      </c>
      <c r="D319" s="29">
        <f t="shared" si="44"/>
        <v>523.28073637119996</v>
      </c>
      <c r="E319" s="30">
        <f t="shared" si="37"/>
        <v>0</v>
      </c>
      <c r="F319" s="29">
        <f t="shared" si="38"/>
        <v>523.28073637119996</v>
      </c>
      <c r="G319" s="29">
        <f t="shared" si="42"/>
        <v>350.1363594680065</v>
      </c>
      <c r="H319" s="29">
        <f t="shared" si="43"/>
        <v>173.14437690319346</v>
      </c>
      <c r="I319" s="29">
        <f t="shared" si="39"/>
        <v>24988.065138560301</v>
      </c>
      <c r="J319" s="29">
        <f>SUM($H$18:$H319)</f>
        <v>113038.55752266265</v>
      </c>
    </row>
    <row r="320" spans="1:10" x14ac:dyDescent="0.25">
      <c r="A320" s="23">
        <f t="shared" si="40"/>
        <v>303</v>
      </c>
      <c r="B320" s="24">
        <f t="shared" si="36"/>
        <v>46661</v>
      </c>
      <c r="C320" s="29">
        <f t="shared" si="41"/>
        <v>24988.065138560301</v>
      </c>
      <c r="D320" s="29">
        <f t="shared" si="44"/>
        <v>523.28073637119996</v>
      </c>
      <c r="E320" s="30">
        <f t="shared" si="37"/>
        <v>0</v>
      </c>
      <c r="F320" s="29">
        <f t="shared" si="38"/>
        <v>523.28073637119996</v>
      </c>
      <c r="G320" s="29">
        <f t="shared" si="42"/>
        <v>352.52895792437118</v>
      </c>
      <c r="H320" s="29">
        <f t="shared" si="43"/>
        <v>170.75177844682875</v>
      </c>
      <c r="I320" s="29">
        <f t="shared" si="39"/>
        <v>24635.536180635929</v>
      </c>
      <c r="J320" s="29">
        <f>SUM($H$18:$H320)</f>
        <v>113209.30930110948</v>
      </c>
    </row>
    <row r="321" spans="1:10" x14ac:dyDescent="0.25">
      <c r="A321" s="23">
        <f t="shared" si="40"/>
        <v>304</v>
      </c>
      <c r="B321" s="24">
        <f t="shared" si="36"/>
        <v>46692</v>
      </c>
      <c r="C321" s="29">
        <f t="shared" si="41"/>
        <v>24635.536180635929</v>
      </c>
      <c r="D321" s="29">
        <f t="shared" si="44"/>
        <v>523.28073637119996</v>
      </c>
      <c r="E321" s="30">
        <f t="shared" si="37"/>
        <v>0</v>
      </c>
      <c r="F321" s="29">
        <f t="shared" si="38"/>
        <v>523.28073637119996</v>
      </c>
      <c r="G321" s="29">
        <f t="shared" si="42"/>
        <v>354.93790580352112</v>
      </c>
      <c r="H321" s="29">
        <f t="shared" si="43"/>
        <v>168.34283056767885</v>
      </c>
      <c r="I321" s="29">
        <f t="shared" si="39"/>
        <v>24280.598274832406</v>
      </c>
      <c r="J321" s="29">
        <f>SUM($H$18:$H321)</f>
        <v>113377.65213167715</v>
      </c>
    </row>
    <row r="322" spans="1:10" x14ac:dyDescent="0.25">
      <c r="A322" s="23">
        <f t="shared" si="40"/>
        <v>305</v>
      </c>
      <c r="B322" s="24">
        <f t="shared" si="36"/>
        <v>46722</v>
      </c>
      <c r="C322" s="29">
        <f t="shared" si="41"/>
        <v>24280.598274832406</v>
      </c>
      <c r="D322" s="29">
        <f t="shared" si="44"/>
        <v>523.28073637119996</v>
      </c>
      <c r="E322" s="30">
        <f t="shared" si="37"/>
        <v>0</v>
      </c>
      <c r="F322" s="29">
        <f t="shared" si="38"/>
        <v>523.28073637119996</v>
      </c>
      <c r="G322" s="29">
        <f t="shared" si="42"/>
        <v>357.3633148265119</v>
      </c>
      <c r="H322" s="29">
        <f t="shared" si="43"/>
        <v>165.9174215446881</v>
      </c>
      <c r="I322" s="29">
        <f t="shared" si="39"/>
        <v>23923.234960005895</v>
      </c>
      <c r="J322" s="29">
        <f>SUM($H$18:$H322)</f>
        <v>113543.56955322184</v>
      </c>
    </row>
    <row r="323" spans="1:10" x14ac:dyDescent="0.25">
      <c r="A323" s="23">
        <f t="shared" si="40"/>
        <v>306</v>
      </c>
      <c r="B323" s="24">
        <f t="shared" si="36"/>
        <v>46753</v>
      </c>
      <c r="C323" s="29">
        <f t="shared" si="41"/>
        <v>23923.234960005895</v>
      </c>
      <c r="D323" s="29">
        <f t="shared" si="44"/>
        <v>523.28073637119996</v>
      </c>
      <c r="E323" s="30">
        <f t="shared" si="37"/>
        <v>0</v>
      </c>
      <c r="F323" s="29">
        <f t="shared" si="38"/>
        <v>523.28073637119996</v>
      </c>
      <c r="G323" s="29">
        <f t="shared" si="42"/>
        <v>359.80529747782634</v>
      </c>
      <c r="H323" s="29">
        <f t="shared" si="43"/>
        <v>163.47543889337362</v>
      </c>
      <c r="I323" s="29">
        <f t="shared" si="39"/>
        <v>23563.429662528069</v>
      </c>
      <c r="J323" s="29">
        <f>SUM($H$18:$H323)</f>
        <v>113707.04499211522</v>
      </c>
    </row>
    <row r="324" spans="1:10" x14ac:dyDescent="0.25">
      <c r="A324" s="23">
        <f t="shared" si="40"/>
        <v>307</v>
      </c>
      <c r="B324" s="24">
        <f t="shared" si="36"/>
        <v>46784</v>
      </c>
      <c r="C324" s="29">
        <f t="shared" si="41"/>
        <v>23563.429662528069</v>
      </c>
      <c r="D324" s="29">
        <f t="shared" si="44"/>
        <v>523.28073637119996</v>
      </c>
      <c r="E324" s="30">
        <f t="shared" si="37"/>
        <v>0</v>
      </c>
      <c r="F324" s="29">
        <f t="shared" si="38"/>
        <v>523.28073637119996</v>
      </c>
      <c r="G324" s="29">
        <f t="shared" si="42"/>
        <v>362.2639670105915</v>
      </c>
      <c r="H324" s="29">
        <f t="shared" si="43"/>
        <v>161.01676936060849</v>
      </c>
      <c r="I324" s="29">
        <f t="shared" si="39"/>
        <v>23201.165695517477</v>
      </c>
      <c r="J324" s="29">
        <f>SUM($H$18:$H324)</f>
        <v>113868.06176147582</v>
      </c>
    </row>
    <row r="325" spans="1:10" x14ac:dyDescent="0.25">
      <c r="A325" s="23">
        <f t="shared" si="40"/>
        <v>308</v>
      </c>
      <c r="B325" s="24">
        <f t="shared" si="36"/>
        <v>46813</v>
      </c>
      <c r="C325" s="29">
        <f t="shared" si="41"/>
        <v>23201.165695517477</v>
      </c>
      <c r="D325" s="29">
        <f t="shared" si="44"/>
        <v>523.28073637119996</v>
      </c>
      <c r="E325" s="30">
        <f t="shared" si="37"/>
        <v>0</v>
      </c>
      <c r="F325" s="29">
        <f t="shared" si="38"/>
        <v>523.28073637119996</v>
      </c>
      <c r="G325" s="29">
        <f t="shared" si="42"/>
        <v>364.73943745183055</v>
      </c>
      <c r="H325" s="29">
        <f t="shared" si="43"/>
        <v>158.54129891936944</v>
      </c>
      <c r="I325" s="29">
        <f t="shared" si="39"/>
        <v>22836.426258065647</v>
      </c>
      <c r="J325" s="29">
        <f>SUM($H$18:$H325)</f>
        <v>114026.60306039519</v>
      </c>
    </row>
    <row r="326" spans="1:10" x14ac:dyDescent="0.25">
      <c r="A326" s="23">
        <f t="shared" si="40"/>
        <v>309</v>
      </c>
      <c r="B326" s="24">
        <f t="shared" si="36"/>
        <v>46844</v>
      </c>
      <c r="C326" s="29">
        <f t="shared" si="41"/>
        <v>22836.426258065647</v>
      </c>
      <c r="D326" s="29">
        <f t="shared" si="44"/>
        <v>523.28073637119996</v>
      </c>
      <c r="E326" s="30">
        <f t="shared" si="37"/>
        <v>0</v>
      </c>
      <c r="F326" s="29">
        <f t="shared" si="38"/>
        <v>523.28073637119996</v>
      </c>
      <c r="G326" s="29">
        <f t="shared" si="42"/>
        <v>367.23182360775138</v>
      </c>
      <c r="H326" s="29">
        <f t="shared" si="43"/>
        <v>156.04891276344858</v>
      </c>
      <c r="I326" s="29">
        <f t="shared" si="39"/>
        <v>22469.194434457895</v>
      </c>
      <c r="J326" s="29">
        <f>SUM($H$18:$H326)</f>
        <v>114182.65197315864</v>
      </c>
    </row>
    <row r="327" spans="1:10" x14ac:dyDescent="0.25">
      <c r="A327" s="23">
        <f t="shared" si="40"/>
        <v>310</v>
      </c>
      <c r="B327" s="24">
        <f t="shared" si="36"/>
        <v>46874</v>
      </c>
      <c r="C327" s="29">
        <f t="shared" si="41"/>
        <v>22469.194434457895</v>
      </c>
      <c r="D327" s="29">
        <f t="shared" si="44"/>
        <v>523.28073637119996</v>
      </c>
      <c r="E327" s="30">
        <f t="shared" si="37"/>
        <v>0</v>
      </c>
      <c r="F327" s="29">
        <f t="shared" si="38"/>
        <v>523.28073637119996</v>
      </c>
      <c r="G327" s="29">
        <f t="shared" si="42"/>
        <v>369.74124106907101</v>
      </c>
      <c r="H327" s="29">
        <f t="shared" si="43"/>
        <v>153.53949530212896</v>
      </c>
      <c r="I327" s="29">
        <f t="shared" si="39"/>
        <v>22099.453193388825</v>
      </c>
      <c r="J327" s="29">
        <f>SUM($H$18:$H327)</f>
        <v>114336.19146846078</v>
      </c>
    </row>
    <row r="328" spans="1:10" x14ac:dyDescent="0.25">
      <c r="A328" s="23">
        <f t="shared" si="40"/>
        <v>311</v>
      </c>
      <c r="B328" s="24">
        <f t="shared" si="36"/>
        <v>46905</v>
      </c>
      <c r="C328" s="29">
        <f t="shared" si="41"/>
        <v>22099.453193388825</v>
      </c>
      <c r="D328" s="29">
        <f t="shared" si="44"/>
        <v>523.28073637119996</v>
      </c>
      <c r="E328" s="30">
        <f t="shared" si="37"/>
        <v>0</v>
      </c>
      <c r="F328" s="29">
        <f t="shared" si="38"/>
        <v>523.28073637119996</v>
      </c>
      <c r="G328" s="29">
        <f t="shared" si="42"/>
        <v>372.26780621637636</v>
      </c>
      <c r="H328" s="29">
        <f t="shared" si="43"/>
        <v>151.01293015482364</v>
      </c>
      <c r="I328" s="29">
        <f t="shared" si="39"/>
        <v>21727.185387172449</v>
      </c>
      <c r="J328" s="29">
        <f>SUM($H$18:$H328)</f>
        <v>114487.20439861561</v>
      </c>
    </row>
    <row r="329" spans="1:10" x14ac:dyDescent="0.25">
      <c r="A329" s="23">
        <f t="shared" si="40"/>
        <v>312</v>
      </c>
      <c r="B329" s="24">
        <f t="shared" si="36"/>
        <v>46935</v>
      </c>
      <c r="C329" s="29">
        <f t="shared" si="41"/>
        <v>21727.185387172449</v>
      </c>
      <c r="D329" s="29">
        <f t="shared" si="44"/>
        <v>523.28073637119996</v>
      </c>
      <c r="E329" s="30">
        <f t="shared" si="37"/>
        <v>0</v>
      </c>
      <c r="F329" s="29">
        <f t="shared" si="38"/>
        <v>523.28073637119996</v>
      </c>
      <c r="G329" s="29">
        <f t="shared" si="42"/>
        <v>374.81163622552151</v>
      </c>
      <c r="H329" s="29">
        <f t="shared" si="43"/>
        <v>148.46910014567842</v>
      </c>
      <c r="I329" s="29">
        <f t="shared" si="39"/>
        <v>21352.373750946928</v>
      </c>
      <c r="J329" s="29">
        <f>SUM($H$18:$H329)</f>
        <v>114635.67349876129</v>
      </c>
    </row>
    <row r="330" spans="1:10" x14ac:dyDescent="0.25">
      <c r="A330" s="23">
        <f t="shared" si="40"/>
        <v>313</v>
      </c>
      <c r="B330" s="24">
        <f t="shared" si="36"/>
        <v>46966</v>
      </c>
      <c r="C330" s="29">
        <f t="shared" si="41"/>
        <v>21352.373750946928</v>
      </c>
      <c r="D330" s="29">
        <f t="shared" si="44"/>
        <v>523.28073637119996</v>
      </c>
      <c r="E330" s="30">
        <f t="shared" si="37"/>
        <v>0</v>
      </c>
      <c r="F330" s="29">
        <f t="shared" si="38"/>
        <v>523.28073637119996</v>
      </c>
      <c r="G330" s="29">
        <f t="shared" si="42"/>
        <v>377.37284907306264</v>
      </c>
      <c r="H330" s="29">
        <f t="shared" si="43"/>
        <v>145.90788729813735</v>
      </c>
      <c r="I330" s="29">
        <f t="shared" si="39"/>
        <v>20975.000901873867</v>
      </c>
      <c r="J330" s="29">
        <f>SUM($H$18:$H330)</f>
        <v>114781.58138605942</v>
      </c>
    </row>
    <row r="331" spans="1:10" x14ac:dyDescent="0.25">
      <c r="A331" s="23">
        <f t="shared" si="40"/>
        <v>314</v>
      </c>
      <c r="B331" s="24">
        <f t="shared" si="36"/>
        <v>46997</v>
      </c>
      <c r="C331" s="29">
        <f t="shared" si="41"/>
        <v>20975.000901873867</v>
      </c>
      <c r="D331" s="29">
        <f t="shared" si="44"/>
        <v>523.28073637119996</v>
      </c>
      <c r="E331" s="30">
        <f t="shared" si="37"/>
        <v>0</v>
      </c>
      <c r="F331" s="29">
        <f t="shared" si="38"/>
        <v>523.28073637119996</v>
      </c>
      <c r="G331" s="29">
        <f t="shared" si="42"/>
        <v>379.95156354172855</v>
      </c>
      <c r="H331" s="29">
        <f t="shared" si="43"/>
        <v>143.32917282947145</v>
      </c>
      <c r="I331" s="29">
        <f t="shared" si="39"/>
        <v>20595.049338332137</v>
      </c>
      <c r="J331" s="29">
        <f>SUM($H$18:$H331)</f>
        <v>114924.91055888889</v>
      </c>
    </row>
    <row r="332" spans="1:10" x14ac:dyDescent="0.25">
      <c r="A332" s="23">
        <f t="shared" si="40"/>
        <v>315</v>
      </c>
      <c r="B332" s="24">
        <f t="shared" si="36"/>
        <v>47027</v>
      </c>
      <c r="C332" s="29">
        <f t="shared" si="41"/>
        <v>20595.049338332137</v>
      </c>
      <c r="D332" s="29">
        <f t="shared" si="44"/>
        <v>523.28073637119996</v>
      </c>
      <c r="E332" s="30">
        <f t="shared" si="37"/>
        <v>0</v>
      </c>
      <c r="F332" s="29">
        <f t="shared" si="38"/>
        <v>523.28073637119996</v>
      </c>
      <c r="G332" s="29">
        <f t="shared" si="42"/>
        <v>382.54789922593034</v>
      </c>
      <c r="H332" s="29">
        <f t="shared" si="43"/>
        <v>140.7328371452696</v>
      </c>
      <c r="I332" s="29">
        <f t="shared" si="39"/>
        <v>20212.501439106207</v>
      </c>
      <c r="J332" s="29">
        <f>SUM($H$18:$H332)</f>
        <v>115065.64339603417</v>
      </c>
    </row>
    <row r="333" spans="1:10" x14ac:dyDescent="0.25">
      <c r="A333" s="23">
        <f t="shared" si="40"/>
        <v>316</v>
      </c>
      <c r="B333" s="24">
        <f t="shared" si="36"/>
        <v>47058</v>
      </c>
      <c r="C333" s="29">
        <f t="shared" si="41"/>
        <v>20212.501439106207</v>
      </c>
      <c r="D333" s="29">
        <f t="shared" si="44"/>
        <v>523.28073637119996</v>
      </c>
      <c r="E333" s="30">
        <f t="shared" si="37"/>
        <v>0</v>
      </c>
      <c r="F333" s="29">
        <f t="shared" si="38"/>
        <v>523.28073637119996</v>
      </c>
      <c r="G333" s="29">
        <f t="shared" si="42"/>
        <v>385.16197653730751</v>
      </c>
      <c r="H333" s="29">
        <f t="shared" si="43"/>
        <v>138.11875983389243</v>
      </c>
      <c r="I333" s="29">
        <f t="shared" si="39"/>
        <v>19827.3394625689</v>
      </c>
      <c r="J333" s="29">
        <f>SUM($H$18:$H333)</f>
        <v>115203.76215586805</v>
      </c>
    </row>
    <row r="334" spans="1:10" x14ac:dyDescent="0.25">
      <c r="A334" s="23">
        <f t="shared" si="40"/>
        <v>317</v>
      </c>
      <c r="B334" s="24">
        <f t="shared" si="36"/>
        <v>47088</v>
      </c>
      <c r="C334" s="29">
        <f t="shared" si="41"/>
        <v>19827.3394625689</v>
      </c>
      <c r="D334" s="29">
        <f t="shared" si="44"/>
        <v>523.28073637119996</v>
      </c>
      <c r="E334" s="30">
        <f t="shared" si="37"/>
        <v>0</v>
      </c>
      <c r="F334" s="29">
        <f t="shared" si="38"/>
        <v>523.28073637119996</v>
      </c>
      <c r="G334" s="29">
        <f t="shared" si="42"/>
        <v>387.79391671031249</v>
      </c>
      <c r="H334" s="29">
        <f t="shared" si="43"/>
        <v>135.48681966088751</v>
      </c>
      <c r="I334" s="29">
        <f t="shared" si="39"/>
        <v>19439.545545858586</v>
      </c>
      <c r="J334" s="29">
        <f>SUM($H$18:$H334)</f>
        <v>115339.24897552894</v>
      </c>
    </row>
    <row r="335" spans="1:10" x14ac:dyDescent="0.25">
      <c r="A335" s="23">
        <f t="shared" si="40"/>
        <v>318</v>
      </c>
      <c r="B335" s="24">
        <f t="shared" si="36"/>
        <v>47119</v>
      </c>
      <c r="C335" s="29">
        <f t="shared" si="41"/>
        <v>19439.545545858586</v>
      </c>
      <c r="D335" s="29">
        <f t="shared" si="44"/>
        <v>523.28073637119996</v>
      </c>
      <c r="E335" s="30">
        <f t="shared" si="37"/>
        <v>0</v>
      </c>
      <c r="F335" s="29">
        <f t="shared" si="38"/>
        <v>523.28073637119996</v>
      </c>
      <c r="G335" s="29">
        <f t="shared" si="42"/>
        <v>390.443841807833</v>
      </c>
      <c r="H335" s="29">
        <f t="shared" si="43"/>
        <v>132.836894563367</v>
      </c>
      <c r="I335" s="29">
        <f t="shared" si="39"/>
        <v>19049.101704050754</v>
      </c>
      <c r="J335" s="29">
        <f>SUM($H$18:$H335)</f>
        <v>115472.08587009231</v>
      </c>
    </row>
    <row r="336" spans="1:10" x14ac:dyDescent="0.25">
      <c r="A336" s="23">
        <f t="shared" si="40"/>
        <v>319</v>
      </c>
      <c r="B336" s="24">
        <f t="shared" si="36"/>
        <v>47150</v>
      </c>
      <c r="C336" s="29">
        <f t="shared" si="41"/>
        <v>19049.101704050754</v>
      </c>
      <c r="D336" s="29">
        <f t="shared" si="44"/>
        <v>523.28073637119996</v>
      </c>
      <c r="E336" s="30">
        <f t="shared" si="37"/>
        <v>0</v>
      </c>
      <c r="F336" s="29">
        <f t="shared" si="38"/>
        <v>523.28073637119996</v>
      </c>
      <c r="G336" s="29">
        <f t="shared" si="42"/>
        <v>393.1118747268531</v>
      </c>
      <c r="H336" s="29">
        <f t="shared" si="43"/>
        <v>130.16886164434683</v>
      </c>
      <c r="I336" s="29">
        <f t="shared" si="39"/>
        <v>18655.989829323902</v>
      </c>
      <c r="J336" s="29">
        <f>SUM($H$18:$H336)</f>
        <v>115602.25473173666</v>
      </c>
    </row>
    <row r="337" spans="1:10" x14ac:dyDescent="0.25">
      <c r="A337" s="23">
        <f t="shared" si="40"/>
        <v>320</v>
      </c>
      <c r="B337" s="24">
        <f t="shared" si="36"/>
        <v>47178</v>
      </c>
      <c r="C337" s="29">
        <f t="shared" si="41"/>
        <v>18655.989829323902</v>
      </c>
      <c r="D337" s="29">
        <f t="shared" si="44"/>
        <v>523.28073637119996</v>
      </c>
      <c r="E337" s="30">
        <f t="shared" si="37"/>
        <v>0</v>
      </c>
      <c r="F337" s="29">
        <f t="shared" si="38"/>
        <v>523.28073637119996</v>
      </c>
      <c r="G337" s="29">
        <f t="shared" si="42"/>
        <v>395.7981392041533</v>
      </c>
      <c r="H337" s="29">
        <f t="shared" si="43"/>
        <v>127.48259716704666</v>
      </c>
      <c r="I337" s="29">
        <f t="shared" si="39"/>
        <v>18260.191690119747</v>
      </c>
      <c r="J337" s="29">
        <f>SUM($H$18:$H337)</f>
        <v>115729.73732890371</v>
      </c>
    </row>
    <row r="338" spans="1:10" x14ac:dyDescent="0.25">
      <c r="A338" s="23">
        <f t="shared" si="40"/>
        <v>321</v>
      </c>
      <c r="B338" s="24">
        <f t="shared" ref="B338:B401" si="45">IF(Pay_Num&lt;&gt;"",DATE(YEAR(Loan_Start),MONTH(Loan_Start)+(Pay_Num)*12/Num_Pmt_Per_Year,DAY(Loan_Start)),"")</f>
        <v>47209</v>
      </c>
      <c r="C338" s="29">
        <f t="shared" si="41"/>
        <v>18260.191690119747</v>
      </c>
      <c r="D338" s="29">
        <f t="shared" si="44"/>
        <v>523.28073637119996</v>
      </c>
      <c r="E338" s="30">
        <f t="shared" ref="E338:E401" si="46">IF(AND(Pay_Num&lt;&gt;"",Sched_Pay+Scheduled_Extra_Payments&lt;Beg_Bal),Scheduled_Extra_Payments,IF(AND(Pay_Num&lt;&gt;"",Beg_Bal-Sched_Pay&gt;0),Beg_Bal-Sched_Pay,IF(Pay_Num&lt;&gt;"",0,"")))</f>
        <v>0</v>
      </c>
      <c r="F338" s="29">
        <f t="shared" ref="F338:F401" si="47">IF(AND(Pay_Num&lt;&gt;"",Sched_Pay+Extra_Pay&lt;Beg_Bal),Sched_Pay+Extra_Pay,IF(Pay_Num&lt;&gt;"",Beg_Bal,""))</f>
        <v>523.28073637119996</v>
      </c>
      <c r="G338" s="29">
        <f t="shared" si="42"/>
        <v>398.50275982204835</v>
      </c>
      <c r="H338" s="29">
        <f t="shared" si="43"/>
        <v>124.77797654915162</v>
      </c>
      <c r="I338" s="29">
        <f t="shared" ref="I338:I401" si="48">IF(AND(Pay_Num&lt;&gt;"",Sched_Pay+Extra_Pay&lt;Beg_Bal),Beg_Bal-Princ,IF(Pay_Num&lt;&gt;"",0,""))</f>
        <v>17861.6889302977</v>
      </c>
      <c r="J338" s="29">
        <f>SUM($H$18:$H338)</f>
        <v>115854.51530545286</v>
      </c>
    </row>
    <row r="339" spans="1:10" x14ac:dyDescent="0.25">
      <c r="A339" s="23">
        <f t="shared" ref="A339:A402" si="49">IF(Values_Entered,A338+1,"")</f>
        <v>322</v>
      </c>
      <c r="B339" s="24">
        <f t="shared" si="45"/>
        <v>47239</v>
      </c>
      <c r="C339" s="29">
        <f t="shared" ref="C339:C376" si="50">IF(Pay_Num&lt;&gt;"",I338,"")</f>
        <v>17861.6889302977</v>
      </c>
      <c r="D339" s="29">
        <f t="shared" si="44"/>
        <v>523.28073637119996</v>
      </c>
      <c r="E339" s="30">
        <f t="shared" si="46"/>
        <v>0</v>
      </c>
      <c r="F339" s="29">
        <f t="shared" si="47"/>
        <v>523.28073637119996</v>
      </c>
      <c r="G339" s="29">
        <f t="shared" ref="G339:G402" si="51">IF(Pay_Num&lt;&gt;"",Total_Pay-Int,"")</f>
        <v>401.22586201416567</v>
      </c>
      <c r="H339" s="29">
        <f t="shared" ref="H339:H402" si="52">IF(Pay_Num&lt;&gt;"",Beg_Bal*Interest_Rate/Num_Pmt_Per_Year,"")</f>
        <v>122.05487435703429</v>
      </c>
      <c r="I339" s="29">
        <f t="shared" si="48"/>
        <v>17460.463068283534</v>
      </c>
      <c r="J339" s="29">
        <f>SUM($H$18:$H339)</f>
        <v>115976.5701798099</v>
      </c>
    </row>
    <row r="340" spans="1:10" x14ac:dyDescent="0.25">
      <c r="A340" s="23">
        <f t="shared" si="49"/>
        <v>323</v>
      </c>
      <c r="B340" s="24">
        <f t="shared" si="45"/>
        <v>47270</v>
      </c>
      <c r="C340" s="29">
        <f t="shared" si="50"/>
        <v>17460.463068283534</v>
      </c>
      <c r="D340" s="29">
        <f t="shared" ref="D340:D403" si="53">IF(Pay_Num&lt;&gt;"",Scheduled_Monthly_Payment,"")</f>
        <v>523.28073637119996</v>
      </c>
      <c r="E340" s="30">
        <f t="shared" si="46"/>
        <v>0</v>
      </c>
      <c r="F340" s="29">
        <f t="shared" si="47"/>
        <v>523.28073637119996</v>
      </c>
      <c r="G340" s="29">
        <f t="shared" si="51"/>
        <v>403.96757207126245</v>
      </c>
      <c r="H340" s="29">
        <f t="shared" si="52"/>
        <v>119.3131642999375</v>
      </c>
      <c r="I340" s="29">
        <f t="shared" si="48"/>
        <v>17056.495496212272</v>
      </c>
      <c r="J340" s="29">
        <f>SUM($H$18:$H340)</f>
        <v>116095.88334410984</v>
      </c>
    </row>
    <row r="341" spans="1:10" x14ac:dyDescent="0.25">
      <c r="A341" s="23">
        <f t="shared" si="49"/>
        <v>324</v>
      </c>
      <c r="B341" s="24">
        <f t="shared" si="45"/>
        <v>47300</v>
      </c>
      <c r="C341" s="29">
        <f t="shared" si="50"/>
        <v>17056.495496212272</v>
      </c>
      <c r="D341" s="29">
        <f t="shared" si="53"/>
        <v>523.28073637119996</v>
      </c>
      <c r="E341" s="30">
        <f t="shared" si="46"/>
        <v>0</v>
      </c>
      <c r="F341" s="29">
        <f t="shared" si="47"/>
        <v>523.28073637119996</v>
      </c>
      <c r="G341" s="29">
        <f t="shared" si="51"/>
        <v>406.72801714708277</v>
      </c>
      <c r="H341" s="29">
        <f t="shared" si="52"/>
        <v>116.5527192241172</v>
      </c>
      <c r="I341" s="29">
        <f t="shared" si="48"/>
        <v>16649.767479065191</v>
      </c>
      <c r="J341" s="29">
        <f>SUM($H$18:$H341)</f>
        <v>116212.43606333395</v>
      </c>
    </row>
    <row r="342" spans="1:10" x14ac:dyDescent="0.25">
      <c r="A342" s="23">
        <f t="shared" si="49"/>
        <v>325</v>
      </c>
      <c r="B342" s="24">
        <f t="shared" si="45"/>
        <v>47331</v>
      </c>
      <c r="C342" s="29">
        <f t="shared" si="50"/>
        <v>16649.767479065191</v>
      </c>
      <c r="D342" s="29">
        <f t="shared" si="53"/>
        <v>523.28073637119996</v>
      </c>
      <c r="E342" s="30">
        <f t="shared" si="46"/>
        <v>0</v>
      </c>
      <c r="F342" s="29">
        <f t="shared" si="47"/>
        <v>523.28073637119996</v>
      </c>
      <c r="G342" s="29">
        <f t="shared" si="51"/>
        <v>409.50732526425446</v>
      </c>
      <c r="H342" s="29">
        <f t="shared" si="52"/>
        <v>113.77341110694549</v>
      </c>
      <c r="I342" s="29">
        <f t="shared" si="48"/>
        <v>16240.260153800937</v>
      </c>
      <c r="J342" s="29">
        <f>SUM($H$18:$H342)</f>
        <v>116326.2094744409</v>
      </c>
    </row>
    <row r="343" spans="1:10" x14ac:dyDescent="0.25">
      <c r="A343" s="23">
        <f t="shared" si="49"/>
        <v>326</v>
      </c>
      <c r="B343" s="24">
        <f t="shared" si="45"/>
        <v>47362</v>
      </c>
      <c r="C343" s="29">
        <f t="shared" si="50"/>
        <v>16240.260153800937</v>
      </c>
      <c r="D343" s="29">
        <f t="shared" si="53"/>
        <v>523.28073637119996</v>
      </c>
      <c r="E343" s="30">
        <f t="shared" si="46"/>
        <v>0</v>
      </c>
      <c r="F343" s="29">
        <f t="shared" si="47"/>
        <v>523.28073637119996</v>
      </c>
      <c r="G343" s="29">
        <f t="shared" si="51"/>
        <v>412.30562532022691</v>
      </c>
      <c r="H343" s="29">
        <f t="shared" si="52"/>
        <v>110.97511105097307</v>
      </c>
      <c r="I343" s="29">
        <f t="shared" si="48"/>
        <v>15827.95452848071</v>
      </c>
      <c r="J343" s="29">
        <f>SUM($H$18:$H343)</f>
        <v>116437.18458549186</v>
      </c>
    </row>
    <row r="344" spans="1:10" x14ac:dyDescent="0.25">
      <c r="A344" s="23">
        <f t="shared" si="49"/>
        <v>327</v>
      </c>
      <c r="B344" s="24">
        <f t="shared" si="45"/>
        <v>47392</v>
      </c>
      <c r="C344" s="29">
        <f t="shared" si="50"/>
        <v>15827.95452848071</v>
      </c>
      <c r="D344" s="29">
        <f t="shared" si="53"/>
        <v>523.28073637119996</v>
      </c>
      <c r="E344" s="30">
        <f t="shared" si="46"/>
        <v>0</v>
      </c>
      <c r="F344" s="29">
        <f t="shared" si="47"/>
        <v>523.28073637119996</v>
      </c>
      <c r="G344" s="29">
        <f t="shared" si="51"/>
        <v>415.12304709324843</v>
      </c>
      <c r="H344" s="29">
        <f t="shared" si="52"/>
        <v>108.15768927795152</v>
      </c>
      <c r="I344" s="29">
        <f t="shared" si="48"/>
        <v>15412.831481387462</v>
      </c>
      <c r="J344" s="29">
        <f>SUM($H$18:$H344)</f>
        <v>116545.34227476982</v>
      </c>
    </row>
    <row r="345" spans="1:10" x14ac:dyDescent="0.25">
      <c r="A345" s="23">
        <f t="shared" si="49"/>
        <v>328</v>
      </c>
      <c r="B345" s="24">
        <f t="shared" si="45"/>
        <v>47423</v>
      </c>
      <c r="C345" s="29">
        <f t="shared" si="50"/>
        <v>15412.831481387462</v>
      </c>
      <c r="D345" s="29">
        <f t="shared" si="53"/>
        <v>523.28073637119996</v>
      </c>
      <c r="E345" s="30">
        <f t="shared" si="46"/>
        <v>0</v>
      </c>
      <c r="F345" s="29">
        <f t="shared" si="47"/>
        <v>523.28073637119996</v>
      </c>
      <c r="G345" s="29">
        <f t="shared" si="51"/>
        <v>417.95972124838562</v>
      </c>
      <c r="H345" s="29">
        <f t="shared" si="52"/>
        <v>105.32101512281433</v>
      </c>
      <c r="I345" s="29">
        <f t="shared" si="48"/>
        <v>14994.871760139076</v>
      </c>
      <c r="J345" s="29">
        <f>SUM($H$18:$H345)</f>
        <v>116650.66328989263</v>
      </c>
    </row>
    <row r="346" spans="1:10" x14ac:dyDescent="0.25">
      <c r="A346" s="23">
        <f t="shared" si="49"/>
        <v>329</v>
      </c>
      <c r="B346" s="24">
        <f t="shared" si="45"/>
        <v>47453</v>
      </c>
      <c r="C346" s="29">
        <f t="shared" si="50"/>
        <v>14994.871760139076</v>
      </c>
      <c r="D346" s="29">
        <f t="shared" si="53"/>
        <v>523.28073637119996</v>
      </c>
      <c r="E346" s="30">
        <f t="shared" si="46"/>
        <v>0</v>
      </c>
      <c r="F346" s="29">
        <f t="shared" si="47"/>
        <v>523.28073637119996</v>
      </c>
      <c r="G346" s="29">
        <f t="shared" si="51"/>
        <v>420.81577934358296</v>
      </c>
      <c r="H346" s="29">
        <f t="shared" si="52"/>
        <v>102.46495702761702</v>
      </c>
      <c r="I346" s="29">
        <f t="shared" si="48"/>
        <v>14574.055980795494</v>
      </c>
      <c r="J346" s="29">
        <f>SUM($H$18:$H346)</f>
        <v>116753.12824692026</v>
      </c>
    </row>
    <row r="347" spans="1:10" x14ac:dyDescent="0.25">
      <c r="A347" s="23">
        <f t="shared" si="49"/>
        <v>330</v>
      </c>
      <c r="B347" s="24">
        <f t="shared" si="45"/>
        <v>47484</v>
      </c>
      <c r="C347" s="29">
        <f t="shared" si="50"/>
        <v>14574.055980795494</v>
      </c>
      <c r="D347" s="29">
        <f t="shared" si="53"/>
        <v>523.28073637119996</v>
      </c>
      <c r="E347" s="30">
        <f t="shared" si="46"/>
        <v>0</v>
      </c>
      <c r="F347" s="29">
        <f t="shared" si="47"/>
        <v>523.28073637119996</v>
      </c>
      <c r="G347" s="29">
        <f t="shared" si="51"/>
        <v>423.69135383576406</v>
      </c>
      <c r="H347" s="29">
        <f t="shared" si="52"/>
        <v>99.589382535435888</v>
      </c>
      <c r="I347" s="29">
        <f t="shared" si="48"/>
        <v>14150.36462695973</v>
      </c>
      <c r="J347" s="29">
        <f>SUM($H$18:$H347)</f>
        <v>116852.71762945568</v>
      </c>
    </row>
    <row r="348" spans="1:10" x14ac:dyDescent="0.25">
      <c r="A348" s="23">
        <f t="shared" si="49"/>
        <v>331</v>
      </c>
      <c r="B348" s="24">
        <f t="shared" si="45"/>
        <v>47515</v>
      </c>
      <c r="C348" s="29">
        <f t="shared" si="50"/>
        <v>14150.36462695973</v>
      </c>
      <c r="D348" s="29">
        <f t="shared" si="53"/>
        <v>523.28073637119996</v>
      </c>
      <c r="E348" s="30">
        <f t="shared" si="46"/>
        <v>0</v>
      </c>
      <c r="F348" s="29">
        <f t="shared" si="47"/>
        <v>523.28073637119996</v>
      </c>
      <c r="G348" s="29">
        <f t="shared" si="51"/>
        <v>426.58657808697512</v>
      </c>
      <c r="H348" s="29">
        <f t="shared" si="52"/>
        <v>96.694158284224827</v>
      </c>
      <c r="I348" s="29">
        <f t="shared" si="48"/>
        <v>13723.778048872755</v>
      </c>
      <c r="J348" s="29">
        <f>SUM($H$18:$H348)</f>
        <v>116949.41178773991</v>
      </c>
    </row>
    <row r="349" spans="1:10" x14ac:dyDescent="0.25">
      <c r="A349" s="23">
        <f t="shared" si="49"/>
        <v>332</v>
      </c>
      <c r="B349" s="24">
        <f t="shared" si="45"/>
        <v>47543</v>
      </c>
      <c r="C349" s="29">
        <f t="shared" si="50"/>
        <v>13723.778048872755</v>
      </c>
      <c r="D349" s="29">
        <f t="shared" si="53"/>
        <v>523.28073637119996</v>
      </c>
      <c r="E349" s="30">
        <f t="shared" si="46"/>
        <v>0</v>
      </c>
      <c r="F349" s="29">
        <f t="shared" si="47"/>
        <v>523.28073637119996</v>
      </c>
      <c r="G349" s="29">
        <f t="shared" si="51"/>
        <v>429.50158637056944</v>
      </c>
      <c r="H349" s="29">
        <f t="shared" si="52"/>
        <v>93.779150000630509</v>
      </c>
      <c r="I349" s="29">
        <f t="shared" si="48"/>
        <v>13294.276462502185</v>
      </c>
      <c r="J349" s="29">
        <f>SUM($H$18:$H349)</f>
        <v>117043.19093774054</v>
      </c>
    </row>
    <row r="350" spans="1:10" x14ac:dyDescent="0.25">
      <c r="A350" s="23">
        <f t="shared" si="49"/>
        <v>333</v>
      </c>
      <c r="B350" s="24">
        <f t="shared" si="45"/>
        <v>47574</v>
      </c>
      <c r="C350" s="29">
        <f t="shared" si="50"/>
        <v>13294.276462502185</v>
      </c>
      <c r="D350" s="29">
        <f t="shared" si="53"/>
        <v>523.28073637119996</v>
      </c>
      <c r="E350" s="30">
        <f t="shared" si="46"/>
        <v>0</v>
      </c>
      <c r="F350" s="29">
        <f t="shared" si="47"/>
        <v>523.28073637119996</v>
      </c>
      <c r="G350" s="29">
        <f t="shared" si="51"/>
        <v>432.436513877435</v>
      </c>
      <c r="H350" s="29">
        <f t="shared" si="52"/>
        <v>90.844222493764946</v>
      </c>
      <c r="I350" s="29">
        <f t="shared" si="48"/>
        <v>12861.839948624749</v>
      </c>
      <c r="J350" s="29">
        <f>SUM($H$18:$H350)</f>
        <v>117134.0351602343</v>
      </c>
    </row>
    <row r="351" spans="1:10" x14ac:dyDescent="0.25">
      <c r="A351" s="23">
        <f t="shared" si="49"/>
        <v>334</v>
      </c>
      <c r="B351" s="24">
        <f t="shared" si="45"/>
        <v>47604</v>
      </c>
      <c r="C351" s="29">
        <f t="shared" si="50"/>
        <v>12861.839948624749</v>
      </c>
      <c r="D351" s="29">
        <f t="shared" si="53"/>
        <v>523.28073637119996</v>
      </c>
      <c r="E351" s="30">
        <f t="shared" si="46"/>
        <v>0</v>
      </c>
      <c r="F351" s="29">
        <f t="shared" si="47"/>
        <v>523.28073637119996</v>
      </c>
      <c r="G351" s="29">
        <f t="shared" si="51"/>
        <v>435.39149672226415</v>
      </c>
      <c r="H351" s="29">
        <f t="shared" si="52"/>
        <v>87.889239648935799</v>
      </c>
      <c r="I351" s="29">
        <f t="shared" si="48"/>
        <v>12426.448451902485</v>
      </c>
      <c r="J351" s="29">
        <f>SUM($H$18:$H351)</f>
        <v>117221.92439988324</v>
      </c>
    </row>
    <row r="352" spans="1:10" x14ac:dyDescent="0.25">
      <c r="A352" s="23">
        <f t="shared" si="49"/>
        <v>335</v>
      </c>
      <c r="B352" s="24">
        <f t="shared" si="45"/>
        <v>47635</v>
      </c>
      <c r="C352" s="29">
        <f t="shared" si="50"/>
        <v>12426.448451902485</v>
      </c>
      <c r="D352" s="29">
        <f t="shared" si="53"/>
        <v>523.28073637119996</v>
      </c>
      <c r="E352" s="30">
        <f t="shared" si="46"/>
        <v>0</v>
      </c>
      <c r="F352" s="29">
        <f t="shared" si="47"/>
        <v>523.28073637119996</v>
      </c>
      <c r="G352" s="29">
        <f t="shared" si="51"/>
        <v>438.36667194986632</v>
      </c>
      <c r="H352" s="29">
        <f t="shared" si="52"/>
        <v>84.914064421333649</v>
      </c>
      <c r="I352" s="29">
        <f t="shared" si="48"/>
        <v>11988.081779952618</v>
      </c>
      <c r="J352" s="29">
        <f>SUM($H$18:$H352)</f>
        <v>117306.83846430457</v>
      </c>
    </row>
    <row r="353" spans="1:10" x14ac:dyDescent="0.25">
      <c r="A353" s="23">
        <f t="shared" si="49"/>
        <v>336</v>
      </c>
      <c r="B353" s="24">
        <f t="shared" si="45"/>
        <v>47665</v>
      </c>
      <c r="C353" s="29">
        <f t="shared" si="50"/>
        <v>11988.081779952618</v>
      </c>
      <c r="D353" s="29">
        <f t="shared" si="53"/>
        <v>523.28073637119996</v>
      </c>
      <c r="E353" s="30">
        <f t="shared" si="46"/>
        <v>0</v>
      </c>
      <c r="F353" s="29">
        <f t="shared" si="47"/>
        <v>523.28073637119996</v>
      </c>
      <c r="G353" s="29">
        <f t="shared" si="51"/>
        <v>441.36217754152375</v>
      </c>
      <c r="H353" s="29">
        <f t="shared" si="52"/>
        <v>81.918558829676229</v>
      </c>
      <c r="I353" s="29">
        <f t="shared" si="48"/>
        <v>11546.719602411094</v>
      </c>
      <c r="J353" s="29">
        <f>SUM($H$18:$H353)</f>
        <v>117388.75702313425</v>
      </c>
    </row>
    <row r="354" spans="1:10" x14ac:dyDescent="0.25">
      <c r="A354" s="23">
        <f t="shared" si="49"/>
        <v>337</v>
      </c>
      <c r="B354" s="24">
        <f t="shared" si="45"/>
        <v>47696</v>
      </c>
      <c r="C354" s="29">
        <f t="shared" si="50"/>
        <v>11546.719602411094</v>
      </c>
      <c r="D354" s="29">
        <f t="shared" si="53"/>
        <v>523.28073637119996</v>
      </c>
      <c r="E354" s="30">
        <f t="shared" si="46"/>
        <v>0</v>
      </c>
      <c r="F354" s="29">
        <f t="shared" si="47"/>
        <v>523.28073637119996</v>
      </c>
      <c r="G354" s="29">
        <f t="shared" si="51"/>
        <v>444.37815242139084</v>
      </c>
      <c r="H354" s="29">
        <f t="shared" si="52"/>
        <v>78.902583949809141</v>
      </c>
      <c r="I354" s="29">
        <f t="shared" si="48"/>
        <v>11102.341449989704</v>
      </c>
      <c r="J354" s="29">
        <f>SUM($H$18:$H354)</f>
        <v>117467.65960708406</v>
      </c>
    </row>
    <row r="355" spans="1:10" x14ac:dyDescent="0.25">
      <c r="A355" s="23">
        <f t="shared" si="49"/>
        <v>338</v>
      </c>
      <c r="B355" s="24">
        <f t="shared" si="45"/>
        <v>47727</v>
      </c>
      <c r="C355" s="29">
        <f t="shared" si="50"/>
        <v>11102.341449989704</v>
      </c>
      <c r="D355" s="29">
        <f t="shared" si="53"/>
        <v>523.28073637119996</v>
      </c>
      <c r="E355" s="30">
        <f t="shared" si="46"/>
        <v>0</v>
      </c>
      <c r="F355" s="29">
        <f t="shared" si="47"/>
        <v>523.28073637119996</v>
      </c>
      <c r="G355" s="29">
        <f t="shared" si="51"/>
        <v>447.41473646293696</v>
      </c>
      <c r="H355" s="29">
        <f t="shared" si="52"/>
        <v>75.865999908262992</v>
      </c>
      <c r="I355" s="29">
        <f t="shared" si="48"/>
        <v>10654.926713526767</v>
      </c>
      <c r="J355" s="29">
        <f>SUM($H$18:$H355)</f>
        <v>117543.52560699232</v>
      </c>
    </row>
    <row r="356" spans="1:10" x14ac:dyDescent="0.25">
      <c r="A356" s="23">
        <f t="shared" si="49"/>
        <v>339</v>
      </c>
      <c r="B356" s="24">
        <f t="shared" si="45"/>
        <v>47757</v>
      </c>
      <c r="C356" s="29">
        <f t="shared" si="50"/>
        <v>10654.926713526767</v>
      </c>
      <c r="D356" s="29">
        <f t="shared" si="53"/>
        <v>523.28073637119996</v>
      </c>
      <c r="E356" s="30">
        <f t="shared" si="46"/>
        <v>0</v>
      </c>
      <c r="F356" s="29">
        <f t="shared" si="47"/>
        <v>523.28073637119996</v>
      </c>
      <c r="G356" s="29">
        <f t="shared" si="51"/>
        <v>450.47207049543374</v>
      </c>
      <c r="H356" s="29">
        <f t="shared" si="52"/>
        <v>72.808665875766238</v>
      </c>
      <c r="I356" s="29">
        <f t="shared" si="48"/>
        <v>10204.454643031333</v>
      </c>
      <c r="J356" s="29">
        <f>SUM($H$18:$H356)</f>
        <v>117616.33427286809</v>
      </c>
    </row>
    <row r="357" spans="1:10" x14ac:dyDescent="0.25">
      <c r="A357" s="23">
        <f t="shared" si="49"/>
        <v>340</v>
      </c>
      <c r="B357" s="24">
        <f t="shared" si="45"/>
        <v>47788</v>
      </c>
      <c r="C357" s="29">
        <f t="shared" si="50"/>
        <v>10204.454643031333</v>
      </c>
      <c r="D357" s="29">
        <f t="shared" si="53"/>
        <v>523.28073637119996</v>
      </c>
      <c r="E357" s="30">
        <f t="shared" si="46"/>
        <v>0</v>
      </c>
      <c r="F357" s="29">
        <f t="shared" si="47"/>
        <v>523.28073637119996</v>
      </c>
      <c r="G357" s="29">
        <f t="shared" si="51"/>
        <v>453.55029631048586</v>
      </c>
      <c r="H357" s="29">
        <f t="shared" si="52"/>
        <v>69.730440060714116</v>
      </c>
      <c r="I357" s="29">
        <f t="shared" si="48"/>
        <v>9750.9043467208467</v>
      </c>
      <c r="J357" s="29">
        <f>SUM($H$18:$H357)</f>
        <v>117686.0647129288</v>
      </c>
    </row>
    <row r="358" spans="1:10" x14ac:dyDescent="0.25">
      <c r="A358" s="23">
        <f t="shared" si="49"/>
        <v>341</v>
      </c>
      <c r="B358" s="24">
        <f t="shared" si="45"/>
        <v>47818</v>
      </c>
      <c r="C358" s="29">
        <f t="shared" si="50"/>
        <v>9750.9043467208467</v>
      </c>
      <c r="D358" s="29">
        <f t="shared" si="53"/>
        <v>523.28073637119996</v>
      </c>
      <c r="E358" s="30">
        <f t="shared" si="46"/>
        <v>0</v>
      </c>
      <c r="F358" s="29">
        <f t="shared" si="47"/>
        <v>523.28073637119996</v>
      </c>
      <c r="G358" s="29">
        <f t="shared" si="51"/>
        <v>456.64955666860749</v>
      </c>
      <c r="H358" s="29">
        <f t="shared" si="52"/>
        <v>66.631179702592462</v>
      </c>
      <c r="I358" s="29">
        <f t="shared" si="48"/>
        <v>9294.2547900522386</v>
      </c>
      <c r="J358" s="29">
        <f>SUM($H$18:$H358)</f>
        <v>117752.6958926314</v>
      </c>
    </row>
    <row r="359" spans="1:10" x14ac:dyDescent="0.25">
      <c r="A359" s="23">
        <f t="shared" si="49"/>
        <v>342</v>
      </c>
      <c r="B359" s="24">
        <f t="shared" si="45"/>
        <v>47849</v>
      </c>
      <c r="C359" s="29">
        <f t="shared" si="50"/>
        <v>9294.2547900522386</v>
      </c>
      <c r="D359" s="29">
        <f t="shared" si="53"/>
        <v>523.28073637119996</v>
      </c>
      <c r="E359" s="30">
        <f t="shared" si="46"/>
        <v>0</v>
      </c>
      <c r="F359" s="29">
        <f t="shared" si="47"/>
        <v>523.28073637119996</v>
      </c>
      <c r="G359" s="29">
        <f t="shared" si="51"/>
        <v>459.769995305843</v>
      </c>
      <c r="H359" s="29">
        <f t="shared" si="52"/>
        <v>63.510741065356967</v>
      </c>
      <c r="I359" s="29">
        <f t="shared" si="48"/>
        <v>8834.484794746395</v>
      </c>
      <c r="J359" s="29">
        <f>SUM($H$18:$H359)</f>
        <v>117816.20663369675</v>
      </c>
    </row>
    <row r="360" spans="1:10" x14ac:dyDescent="0.25">
      <c r="A360" s="23">
        <f t="shared" si="49"/>
        <v>343</v>
      </c>
      <c r="B360" s="24">
        <f t="shared" si="45"/>
        <v>47880</v>
      </c>
      <c r="C360" s="29">
        <f t="shared" si="50"/>
        <v>8834.484794746395</v>
      </c>
      <c r="D360" s="29">
        <f t="shared" si="53"/>
        <v>523.28073637119996</v>
      </c>
      <c r="E360" s="30">
        <f t="shared" si="46"/>
        <v>0</v>
      </c>
      <c r="F360" s="29">
        <f t="shared" si="47"/>
        <v>523.28073637119996</v>
      </c>
      <c r="G360" s="29">
        <f t="shared" si="51"/>
        <v>462.91175694043295</v>
      </c>
      <c r="H360" s="29">
        <f t="shared" si="52"/>
        <v>60.368979430767034</v>
      </c>
      <c r="I360" s="29">
        <f t="shared" si="48"/>
        <v>8371.5730378059616</v>
      </c>
      <c r="J360" s="29">
        <f>SUM($H$18:$H360)</f>
        <v>117876.57561312753</v>
      </c>
    </row>
    <row r="361" spans="1:10" x14ac:dyDescent="0.25">
      <c r="A361" s="23">
        <f t="shared" si="49"/>
        <v>344</v>
      </c>
      <c r="B361" s="24">
        <f t="shared" si="45"/>
        <v>47908</v>
      </c>
      <c r="C361" s="29">
        <f t="shared" si="50"/>
        <v>8371.5730378059616</v>
      </c>
      <c r="D361" s="29">
        <f t="shared" si="53"/>
        <v>523.28073637119996</v>
      </c>
      <c r="E361" s="30">
        <f t="shared" si="46"/>
        <v>0</v>
      </c>
      <c r="F361" s="29">
        <f t="shared" si="47"/>
        <v>523.28073637119996</v>
      </c>
      <c r="G361" s="29">
        <f t="shared" si="51"/>
        <v>466.07498727952589</v>
      </c>
      <c r="H361" s="29">
        <f t="shared" si="52"/>
        <v>57.205749091674072</v>
      </c>
      <c r="I361" s="29">
        <f t="shared" si="48"/>
        <v>7905.4980505264357</v>
      </c>
      <c r="J361" s="29">
        <f>SUM($H$18:$H361)</f>
        <v>117933.7813622192</v>
      </c>
    </row>
    <row r="362" spans="1:10" x14ac:dyDescent="0.25">
      <c r="A362" s="23">
        <f t="shared" si="49"/>
        <v>345</v>
      </c>
      <c r="B362" s="24">
        <f t="shared" si="45"/>
        <v>47939</v>
      </c>
      <c r="C362" s="29">
        <f t="shared" si="50"/>
        <v>7905.4980505264357</v>
      </c>
      <c r="D362" s="29">
        <f t="shared" si="53"/>
        <v>523.28073637119996</v>
      </c>
      <c r="E362" s="30">
        <f t="shared" si="46"/>
        <v>0</v>
      </c>
      <c r="F362" s="29">
        <f t="shared" si="47"/>
        <v>523.28073637119996</v>
      </c>
      <c r="G362" s="29">
        <f t="shared" si="51"/>
        <v>469.25983302593596</v>
      </c>
      <c r="H362" s="29">
        <f t="shared" si="52"/>
        <v>54.020903345263982</v>
      </c>
      <c r="I362" s="29">
        <f t="shared" si="48"/>
        <v>7436.2382175004996</v>
      </c>
      <c r="J362" s="29">
        <f>SUM($H$18:$H362)</f>
        <v>117987.80226556447</v>
      </c>
    </row>
    <row r="363" spans="1:10" x14ac:dyDescent="0.25">
      <c r="A363" s="23">
        <f t="shared" si="49"/>
        <v>346</v>
      </c>
      <c r="B363" s="24">
        <f t="shared" si="45"/>
        <v>47969</v>
      </c>
      <c r="C363" s="29">
        <f t="shared" si="50"/>
        <v>7436.2382175004996</v>
      </c>
      <c r="D363" s="29">
        <f t="shared" si="53"/>
        <v>523.28073637119996</v>
      </c>
      <c r="E363" s="30">
        <f t="shared" si="46"/>
        <v>0</v>
      </c>
      <c r="F363" s="29">
        <f t="shared" si="47"/>
        <v>523.28073637119996</v>
      </c>
      <c r="G363" s="29">
        <f t="shared" si="51"/>
        <v>472.46644188494656</v>
      </c>
      <c r="H363" s="29">
        <f t="shared" si="52"/>
        <v>50.814294486253409</v>
      </c>
      <c r="I363" s="29">
        <f t="shared" si="48"/>
        <v>6963.7717756155525</v>
      </c>
      <c r="J363" s="29">
        <f>SUM($H$18:$H363)</f>
        <v>118038.61656005072</v>
      </c>
    </row>
    <row r="364" spans="1:10" x14ac:dyDescent="0.25">
      <c r="A364" s="23">
        <f t="shared" si="49"/>
        <v>347</v>
      </c>
      <c r="B364" s="24">
        <f t="shared" si="45"/>
        <v>48000</v>
      </c>
      <c r="C364" s="29">
        <f t="shared" si="50"/>
        <v>6963.7717756155525</v>
      </c>
      <c r="D364" s="29">
        <f t="shared" si="53"/>
        <v>523.28073637119996</v>
      </c>
      <c r="E364" s="30">
        <f t="shared" si="46"/>
        <v>0</v>
      </c>
      <c r="F364" s="29">
        <f t="shared" si="47"/>
        <v>523.28073637119996</v>
      </c>
      <c r="G364" s="29">
        <f t="shared" si="51"/>
        <v>475.69496257116037</v>
      </c>
      <c r="H364" s="29">
        <f t="shared" si="52"/>
        <v>47.585773800039611</v>
      </c>
      <c r="I364" s="29">
        <f t="shared" si="48"/>
        <v>6488.0768130443921</v>
      </c>
      <c r="J364" s="29">
        <f>SUM($H$18:$H364)</f>
        <v>118086.20233385076</v>
      </c>
    </row>
    <row r="365" spans="1:10" x14ac:dyDescent="0.25">
      <c r="A365" s="23">
        <f t="shared" si="49"/>
        <v>348</v>
      </c>
      <c r="B365" s="24">
        <f t="shared" si="45"/>
        <v>48030</v>
      </c>
      <c r="C365" s="29">
        <f t="shared" si="50"/>
        <v>6488.0768130443921</v>
      </c>
      <c r="D365" s="29">
        <f t="shared" si="53"/>
        <v>523.28073637119996</v>
      </c>
      <c r="E365" s="30">
        <f t="shared" si="46"/>
        <v>0</v>
      </c>
      <c r="F365" s="29">
        <f t="shared" si="47"/>
        <v>523.28073637119996</v>
      </c>
      <c r="G365" s="29">
        <f t="shared" si="51"/>
        <v>478.9455448153966</v>
      </c>
      <c r="H365" s="29">
        <f t="shared" si="52"/>
        <v>44.335191555803341</v>
      </c>
      <c r="I365" s="29">
        <f t="shared" si="48"/>
        <v>6009.1312682289954</v>
      </c>
      <c r="J365" s="29">
        <f>SUM($H$18:$H365)</f>
        <v>118130.53752540656</v>
      </c>
    </row>
    <row r="366" spans="1:10" x14ac:dyDescent="0.25">
      <c r="A366" s="23">
        <f t="shared" si="49"/>
        <v>349</v>
      </c>
      <c r="B366" s="24">
        <f t="shared" si="45"/>
        <v>48061</v>
      </c>
      <c r="C366" s="29">
        <f t="shared" si="50"/>
        <v>6009.1312682289954</v>
      </c>
      <c r="D366" s="29">
        <f t="shared" si="53"/>
        <v>523.28073637119996</v>
      </c>
      <c r="E366" s="30">
        <f t="shared" si="46"/>
        <v>0</v>
      </c>
      <c r="F366" s="29">
        <f t="shared" si="47"/>
        <v>523.28073637119996</v>
      </c>
      <c r="G366" s="29">
        <f t="shared" si="51"/>
        <v>482.21833937163518</v>
      </c>
      <c r="H366" s="29">
        <f t="shared" si="52"/>
        <v>41.062396999564804</v>
      </c>
      <c r="I366" s="29">
        <f t="shared" si="48"/>
        <v>5526.9129288573604</v>
      </c>
      <c r="J366" s="29">
        <f>SUM($H$18:$H366)</f>
        <v>118171.59992240612</v>
      </c>
    </row>
    <row r="367" spans="1:10" x14ac:dyDescent="0.25">
      <c r="A367" s="23">
        <f t="shared" si="49"/>
        <v>350</v>
      </c>
      <c r="B367" s="24">
        <f t="shared" si="45"/>
        <v>48092</v>
      </c>
      <c r="C367" s="29">
        <f t="shared" si="50"/>
        <v>5526.9129288573604</v>
      </c>
      <c r="D367" s="29">
        <f t="shared" si="53"/>
        <v>523.28073637119996</v>
      </c>
      <c r="E367" s="30">
        <f t="shared" si="46"/>
        <v>0</v>
      </c>
      <c r="F367" s="29">
        <f t="shared" si="47"/>
        <v>523.28073637119996</v>
      </c>
      <c r="G367" s="29">
        <f t="shared" si="51"/>
        <v>485.51349802400802</v>
      </c>
      <c r="H367" s="29">
        <f t="shared" si="52"/>
        <v>37.767238347191963</v>
      </c>
      <c r="I367" s="29">
        <f t="shared" si="48"/>
        <v>5041.3994308333522</v>
      </c>
      <c r="J367" s="29">
        <f>SUM($H$18:$H367)</f>
        <v>118209.36716075332</v>
      </c>
    </row>
    <row r="368" spans="1:10" x14ac:dyDescent="0.25">
      <c r="A368" s="23">
        <f t="shared" si="49"/>
        <v>351</v>
      </c>
      <c r="B368" s="24">
        <f t="shared" si="45"/>
        <v>48122</v>
      </c>
      <c r="C368" s="29">
        <f t="shared" si="50"/>
        <v>5041.3994308333522</v>
      </c>
      <c r="D368" s="29">
        <f t="shared" si="53"/>
        <v>523.28073637119996</v>
      </c>
      <c r="E368" s="30">
        <f t="shared" si="46"/>
        <v>0</v>
      </c>
      <c r="F368" s="29">
        <f t="shared" si="47"/>
        <v>523.28073637119996</v>
      </c>
      <c r="G368" s="29">
        <f t="shared" si="51"/>
        <v>488.83117359383874</v>
      </c>
      <c r="H368" s="29">
        <f t="shared" si="52"/>
        <v>34.449562777361244</v>
      </c>
      <c r="I368" s="29">
        <f t="shared" si="48"/>
        <v>4552.5682572395135</v>
      </c>
      <c r="J368" s="29">
        <f>SUM($H$18:$H368)</f>
        <v>118243.81672353068</v>
      </c>
    </row>
    <row r="369" spans="1:10" x14ac:dyDescent="0.25">
      <c r="A369" s="23">
        <f t="shared" si="49"/>
        <v>352</v>
      </c>
      <c r="B369" s="24">
        <f t="shared" si="45"/>
        <v>48153</v>
      </c>
      <c r="C369" s="29">
        <f t="shared" si="50"/>
        <v>4552.5682572395135</v>
      </c>
      <c r="D369" s="29">
        <f t="shared" si="53"/>
        <v>523.28073637119996</v>
      </c>
      <c r="E369" s="30">
        <f t="shared" si="46"/>
        <v>0</v>
      </c>
      <c r="F369" s="29">
        <f t="shared" si="47"/>
        <v>523.28073637119996</v>
      </c>
      <c r="G369" s="29">
        <f t="shared" si="51"/>
        <v>492.17151994672997</v>
      </c>
      <c r="H369" s="29">
        <f t="shared" si="52"/>
        <v>31.109216424470009</v>
      </c>
      <c r="I369" s="29">
        <f t="shared" si="48"/>
        <v>4060.3967372927837</v>
      </c>
      <c r="J369" s="29">
        <f>SUM($H$18:$H369)</f>
        <v>118274.92593995515</v>
      </c>
    </row>
    <row r="370" spans="1:10" x14ac:dyDescent="0.25">
      <c r="A370" s="23">
        <f t="shared" si="49"/>
        <v>353</v>
      </c>
      <c r="B370" s="24">
        <f t="shared" si="45"/>
        <v>48183</v>
      </c>
      <c r="C370" s="29">
        <f t="shared" si="50"/>
        <v>4060.3967372927837</v>
      </c>
      <c r="D370" s="29">
        <f t="shared" si="53"/>
        <v>523.28073637119996</v>
      </c>
      <c r="E370" s="30">
        <f t="shared" si="46"/>
        <v>0</v>
      </c>
      <c r="F370" s="29">
        <f t="shared" si="47"/>
        <v>523.28073637119996</v>
      </c>
      <c r="G370" s="29">
        <f t="shared" si="51"/>
        <v>495.53469199969925</v>
      </c>
      <c r="H370" s="29">
        <f t="shared" si="52"/>
        <v>27.746044371500687</v>
      </c>
      <c r="I370" s="29">
        <f t="shared" si="48"/>
        <v>3564.8620452930845</v>
      </c>
      <c r="J370" s="29">
        <f>SUM($H$18:$H370)</f>
        <v>118302.67198432665</v>
      </c>
    </row>
    <row r="371" spans="1:10" x14ac:dyDescent="0.25">
      <c r="A371" s="23">
        <f t="shared" si="49"/>
        <v>354</v>
      </c>
      <c r="B371" s="24">
        <f t="shared" si="45"/>
        <v>48214</v>
      </c>
      <c r="C371" s="29">
        <f t="shared" si="50"/>
        <v>3564.8620452930845</v>
      </c>
      <c r="D371" s="29">
        <f t="shared" si="53"/>
        <v>523.28073637119996</v>
      </c>
      <c r="E371" s="30">
        <f t="shared" si="46"/>
        <v>0</v>
      </c>
      <c r="F371" s="29">
        <f t="shared" si="47"/>
        <v>523.28073637119996</v>
      </c>
      <c r="G371" s="29">
        <f t="shared" si="51"/>
        <v>498.92084572836387</v>
      </c>
      <c r="H371" s="29">
        <f t="shared" si="52"/>
        <v>24.359890642836078</v>
      </c>
      <c r="I371" s="29">
        <f t="shared" si="48"/>
        <v>3065.9411995647206</v>
      </c>
      <c r="J371" s="29">
        <f>SUM($H$18:$H371)</f>
        <v>118327.03187496949</v>
      </c>
    </row>
    <row r="372" spans="1:10" x14ac:dyDescent="0.25">
      <c r="A372" s="23">
        <f t="shared" si="49"/>
        <v>355</v>
      </c>
      <c r="B372" s="24">
        <f t="shared" si="45"/>
        <v>48245</v>
      </c>
      <c r="C372" s="29">
        <f t="shared" si="50"/>
        <v>3065.9411995647206</v>
      </c>
      <c r="D372" s="29">
        <f t="shared" si="53"/>
        <v>523.28073637119996</v>
      </c>
      <c r="E372" s="30">
        <f t="shared" si="46"/>
        <v>0</v>
      </c>
      <c r="F372" s="29">
        <f t="shared" si="47"/>
        <v>523.28073637119996</v>
      </c>
      <c r="G372" s="29">
        <f t="shared" si="51"/>
        <v>502.33013817417435</v>
      </c>
      <c r="H372" s="29">
        <f t="shared" si="52"/>
        <v>20.950598197025592</v>
      </c>
      <c r="I372" s="29">
        <f t="shared" si="48"/>
        <v>2563.6110613905462</v>
      </c>
      <c r="J372" s="29">
        <f>SUM($H$18:$H372)</f>
        <v>118347.98247316651</v>
      </c>
    </row>
    <row r="373" spans="1:10" x14ac:dyDescent="0.25">
      <c r="A373" s="23">
        <f t="shared" si="49"/>
        <v>356</v>
      </c>
      <c r="B373" s="24">
        <f t="shared" si="45"/>
        <v>48274</v>
      </c>
      <c r="C373" s="29">
        <f t="shared" si="50"/>
        <v>2563.6110613905462</v>
      </c>
      <c r="D373" s="29">
        <f t="shared" si="53"/>
        <v>523.28073637119996</v>
      </c>
      <c r="E373" s="30">
        <f t="shared" si="46"/>
        <v>0</v>
      </c>
      <c r="F373" s="29">
        <f t="shared" si="47"/>
        <v>523.28073637119996</v>
      </c>
      <c r="G373" s="29">
        <f t="shared" si="51"/>
        <v>505.76272745169791</v>
      </c>
      <c r="H373" s="29">
        <f t="shared" si="52"/>
        <v>17.518008919502066</v>
      </c>
      <c r="I373" s="29">
        <f t="shared" si="48"/>
        <v>2057.8483339388481</v>
      </c>
      <c r="J373" s="29">
        <f>SUM($H$18:$H373)</f>
        <v>118365.50048208602</v>
      </c>
    </row>
    <row r="374" spans="1:10" x14ac:dyDescent="0.25">
      <c r="A374" s="23">
        <f t="shared" si="49"/>
        <v>357</v>
      </c>
      <c r="B374" s="24">
        <f t="shared" si="45"/>
        <v>48305</v>
      </c>
      <c r="C374" s="29">
        <f t="shared" si="50"/>
        <v>2057.8483339388481</v>
      </c>
      <c r="D374" s="29">
        <f t="shared" si="53"/>
        <v>523.28073637119996</v>
      </c>
      <c r="E374" s="30">
        <f t="shared" si="46"/>
        <v>0</v>
      </c>
      <c r="F374" s="29">
        <f t="shared" si="47"/>
        <v>523.28073637119996</v>
      </c>
      <c r="G374" s="29">
        <f t="shared" si="51"/>
        <v>509.21877275595119</v>
      </c>
      <c r="H374" s="29">
        <f t="shared" si="52"/>
        <v>14.061963615248795</v>
      </c>
      <c r="I374" s="29">
        <f t="shared" si="48"/>
        <v>1548.6295611828969</v>
      </c>
      <c r="J374" s="29">
        <f>SUM($H$18:$H374)</f>
        <v>118379.56244570127</v>
      </c>
    </row>
    <row r="375" spans="1:10" x14ac:dyDescent="0.25">
      <c r="A375" s="23">
        <f t="shared" si="49"/>
        <v>358</v>
      </c>
      <c r="B375" s="24">
        <f t="shared" si="45"/>
        <v>48335</v>
      </c>
      <c r="C375" s="29">
        <f t="shared" si="50"/>
        <v>1548.6295611828969</v>
      </c>
      <c r="D375" s="29">
        <f t="shared" si="53"/>
        <v>523.28073637119996</v>
      </c>
      <c r="E375" s="30">
        <f t="shared" si="46"/>
        <v>0</v>
      </c>
      <c r="F375" s="29">
        <f t="shared" si="47"/>
        <v>523.28073637119996</v>
      </c>
      <c r="G375" s="29">
        <f t="shared" si="51"/>
        <v>512.69843436978351</v>
      </c>
      <c r="H375" s="29">
        <f t="shared" si="52"/>
        <v>10.582302001416462</v>
      </c>
      <c r="I375" s="29">
        <f t="shared" si="48"/>
        <v>1035.9311268131132</v>
      </c>
      <c r="J375" s="29">
        <f>SUM($H$18:$H375)</f>
        <v>118390.1447477027</v>
      </c>
    </row>
    <row r="376" spans="1:10" x14ac:dyDescent="0.25">
      <c r="A376" s="23">
        <f t="shared" si="49"/>
        <v>359</v>
      </c>
      <c r="B376" s="24">
        <f t="shared" si="45"/>
        <v>48366</v>
      </c>
      <c r="C376" s="29">
        <f t="shared" si="50"/>
        <v>1035.9311268131132</v>
      </c>
      <c r="D376" s="29">
        <f t="shared" si="53"/>
        <v>523.28073637119996</v>
      </c>
      <c r="E376" s="30">
        <f t="shared" si="46"/>
        <v>0</v>
      </c>
      <c r="F376" s="29">
        <f t="shared" si="47"/>
        <v>523.28073637119996</v>
      </c>
      <c r="G376" s="29">
        <f t="shared" si="51"/>
        <v>516.20187367131041</v>
      </c>
      <c r="H376" s="29">
        <f t="shared" si="52"/>
        <v>7.0788626998896076</v>
      </c>
      <c r="I376" s="29">
        <f t="shared" si="48"/>
        <v>519.72925314180281</v>
      </c>
      <c r="J376" s="29">
        <f>SUM($H$18:$H376)</f>
        <v>118397.22361040258</v>
      </c>
    </row>
    <row r="377" spans="1:10" x14ac:dyDescent="0.25">
      <c r="A377" s="23">
        <f t="shared" si="49"/>
        <v>360</v>
      </c>
      <c r="B377" s="24">
        <f t="shared" si="45"/>
        <v>48396</v>
      </c>
      <c r="C377" s="29">
        <f t="shared" ref="C377:C440" si="54">IF(Pay_Num&lt;&gt;"",I376,"")</f>
        <v>519.72925314180281</v>
      </c>
      <c r="D377" s="29">
        <f t="shared" si="53"/>
        <v>523.28073637119996</v>
      </c>
      <c r="E377" s="30">
        <f t="shared" si="46"/>
        <v>0</v>
      </c>
      <c r="F377" s="29">
        <f t="shared" si="47"/>
        <v>519.72925314180281</v>
      </c>
      <c r="G377" s="29">
        <f t="shared" si="51"/>
        <v>516.17776991200049</v>
      </c>
      <c r="H377" s="29">
        <f t="shared" si="52"/>
        <v>3.5514832298023191</v>
      </c>
      <c r="I377" s="29">
        <f t="shared" si="48"/>
        <v>0</v>
      </c>
      <c r="J377" s="29">
        <f>SUM($H$18:$H377)</f>
        <v>118400.77509363239</v>
      </c>
    </row>
    <row r="378" spans="1:10" x14ac:dyDescent="0.25">
      <c r="A378" s="23">
        <f t="shared" si="49"/>
        <v>361</v>
      </c>
      <c r="B378" s="24">
        <f t="shared" si="45"/>
        <v>48427</v>
      </c>
      <c r="C378" s="29">
        <f t="shared" si="54"/>
        <v>0</v>
      </c>
      <c r="D378" s="29">
        <f t="shared" si="53"/>
        <v>523.28073637119996</v>
      </c>
      <c r="E378" s="30">
        <f t="shared" si="46"/>
        <v>0</v>
      </c>
      <c r="F378" s="29">
        <f t="shared" si="47"/>
        <v>0</v>
      </c>
      <c r="G378" s="29">
        <f t="shared" si="51"/>
        <v>0</v>
      </c>
      <c r="H378" s="29">
        <f t="shared" si="52"/>
        <v>0</v>
      </c>
      <c r="I378" s="29">
        <f t="shared" si="48"/>
        <v>0</v>
      </c>
      <c r="J378" s="29">
        <f>SUM($H$18:$H378)</f>
        <v>118400.77509363239</v>
      </c>
    </row>
    <row r="379" spans="1:10" x14ac:dyDescent="0.25">
      <c r="A379" s="23">
        <f t="shared" si="49"/>
        <v>362</v>
      </c>
      <c r="B379" s="24">
        <f t="shared" si="45"/>
        <v>48458</v>
      </c>
      <c r="C379" s="29">
        <f t="shared" si="54"/>
        <v>0</v>
      </c>
      <c r="D379" s="29">
        <f t="shared" si="53"/>
        <v>523.28073637119996</v>
      </c>
      <c r="E379" s="30">
        <f t="shared" si="46"/>
        <v>0</v>
      </c>
      <c r="F379" s="29">
        <f t="shared" si="47"/>
        <v>0</v>
      </c>
      <c r="G379" s="29">
        <f t="shared" si="51"/>
        <v>0</v>
      </c>
      <c r="H379" s="29">
        <f t="shared" si="52"/>
        <v>0</v>
      </c>
      <c r="I379" s="29">
        <f t="shared" si="48"/>
        <v>0</v>
      </c>
      <c r="J379" s="29">
        <f>SUM($H$18:$H379)</f>
        <v>118400.77509363239</v>
      </c>
    </row>
    <row r="380" spans="1:10" x14ac:dyDescent="0.25">
      <c r="A380" s="23">
        <f t="shared" si="49"/>
        <v>363</v>
      </c>
      <c r="B380" s="24">
        <f t="shared" si="45"/>
        <v>48488</v>
      </c>
      <c r="C380" s="29">
        <f t="shared" si="54"/>
        <v>0</v>
      </c>
      <c r="D380" s="29">
        <f t="shared" si="53"/>
        <v>523.28073637119996</v>
      </c>
      <c r="E380" s="30">
        <f t="shared" si="46"/>
        <v>0</v>
      </c>
      <c r="F380" s="29">
        <f t="shared" si="47"/>
        <v>0</v>
      </c>
      <c r="G380" s="29">
        <f t="shared" si="51"/>
        <v>0</v>
      </c>
      <c r="H380" s="29">
        <f t="shared" si="52"/>
        <v>0</v>
      </c>
      <c r="I380" s="29">
        <f t="shared" si="48"/>
        <v>0</v>
      </c>
      <c r="J380" s="29">
        <f>SUM($H$18:$H380)</f>
        <v>118400.77509363239</v>
      </c>
    </row>
    <row r="381" spans="1:10" x14ac:dyDescent="0.25">
      <c r="A381" s="23">
        <f t="shared" si="49"/>
        <v>364</v>
      </c>
      <c r="B381" s="24">
        <f t="shared" si="45"/>
        <v>48519</v>
      </c>
      <c r="C381" s="29">
        <f t="shared" si="54"/>
        <v>0</v>
      </c>
      <c r="D381" s="29">
        <f t="shared" si="53"/>
        <v>523.28073637119996</v>
      </c>
      <c r="E381" s="30">
        <f t="shared" si="46"/>
        <v>0</v>
      </c>
      <c r="F381" s="29">
        <f t="shared" si="47"/>
        <v>0</v>
      </c>
      <c r="G381" s="29">
        <f t="shared" si="51"/>
        <v>0</v>
      </c>
      <c r="H381" s="29">
        <f t="shared" si="52"/>
        <v>0</v>
      </c>
      <c r="I381" s="29">
        <f t="shared" si="48"/>
        <v>0</v>
      </c>
      <c r="J381" s="29">
        <f>SUM($H$18:$H381)</f>
        <v>118400.77509363239</v>
      </c>
    </row>
    <row r="382" spans="1:10" x14ac:dyDescent="0.25">
      <c r="A382" s="23">
        <f t="shared" si="49"/>
        <v>365</v>
      </c>
      <c r="B382" s="24">
        <f t="shared" si="45"/>
        <v>48549</v>
      </c>
      <c r="C382" s="29">
        <f t="shared" si="54"/>
        <v>0</v>
      </c>
      <c r="D382" s="29">
        <f t="shared" si="53"/>
        <v>523.28073637119996</v>
      </c>
      <c r="E382" s="30">
        <f t="shared" si="46"/>
        <v>0</v>
      </c>
      <c r="F382" s="29">
        <f t="shared" si="47"/>
        <v>0</v>
      </c>
      <c r="G382" s="29">
        <f t="shared" si="51"/>
        <v>0</v>
      </c>
      <c r="H382" s="29">
        <f t="shared" si="52"/>
        <v>0</v>
      </c>
      <c r="I382" s="29">
        <f t="shared" si="48"/>
        <v>0</v>
      </c>
      <c r="J382" s="29">
        <f>SUM($H$18:$H382)</f>
        <v>118400.77509363239</v>
      </c>
    </row>
    <row r="383" spans="1:10" x14ac:dyDescent="0.25">
      <c r="A383" s="23">
        <f t="shared" si="49"/>
        <v>366</v>
      </c>
      <c r="B383" s="24">
        <f t="shared" si="45"/>
        <v>48580</v>
      </c>
      <c r="C383" s="29">
        <f t="shared" si="54"/>
        <v>0</v>
      </c>
      <c r="D383" s="29">
        <f t="shared" si="53"/>
        <v>523.28073637119996</v>
      </c>
      <c r="E383" s="30">
        <f t="shared" si="46"/>
        <v>0</v>
      </c>
      <c r="F383" s="29">
        <f t="shared" si="47"/>
        <v>0</v>
      </c>
      <c r="G383" s="29">
        <f t="shared" si="51"/>
        <v>0</v>
      </c>
      <c r="H383" s="29">
        <f t="shared" si="52"/>
        <v>0</v>
      </c>
      <c r="I383" s="29">
        <f t="shared" si="48"/>
        <v>0</v>
      </c>
      <c r="J383" s="29">
        <f>SUM($H$18:$H383)</f>
        <v>118400.77509363239</v>
      </c>
    </row>
    <row r="384" spans="1:10" x14ac:dyDescent="0.25">
      <c r="A384" s="23">
        <f t="shared" si="49"/>
        <v>367</v>
      </c>
      <c r="B384" s="24">
        <f t="shared" si="45"/>
        <v>48611</v>
      </c>
      <c r="C384" s="29">
        <f t="shared" si="54"/>
        <v>0</v>
      </c>
      <c r="D384" s="29">
        <f t="shared" si="53"/>
        <v>523.28073637119996</v>
      </c>
      <c r="E384" s="30">
        <f t="shared" si="46"/>
        <v>0</v>
      </c>
      <c r="F384" s="29">
        <f t="shared" si="47"/>
        <v>0</v>
      </c>
      <c r="G384" s="29">
        <f t="shared" si="51"/>
        <v>0</v>
      </c>
      <c r="H384" s="29">
        <f t="shared" si="52"/>
        <v>0</v>
      </c>
      <c r="I384" s="29">
        <f t="shared" si="48"/>
        <v>0</v>
      </c>
      <c r="J384" s="29">
        <f>SUM($H$18:$H384)</f>
        <v>118400.77509363239</v>
      </c>
    </row>
    <row r="385" spans="1:10" x14ac:dyDescent="0.25">
      <c r="A385" s="23">
        <f t="shared" si="49"/>
        <v>368</v>
      </c>
      <c r="B385" s="24">
        <f t="shared" si="45"/>
        <v>48639</v>
      </c>
      <c r="C385" s="29">
        <f t="shared" si="54"/>
        <v>0</v>
      </c>
      <c r="D385" s="29">
        <f t="shared" si="53"/>
        <v>523.28073637119996</v>
      </c>
      <c r="E385" s="30">
        <f t="shared" si="46"/>
        <v>0</v>
      </c>
      <c r="F385" s="29">
        <f t="shared" si="47"/>
        <v>0</v>
      </c>
      <c r="G385" s="29">
        <f t="shared" si="51"/>
        <v>0</v>
      </c>
      <c r="H385" s="29">
        <f t="shared" si="52"/>
        <v>0</v>
      </c>
      <c r="I385" s="29">
        <f t="shared" si="48"/>
        <v>0</v>
      </c>
      <c r="J385" s="29">
        <f>SUM($H$18:$H385)</f>
        <v>118400.77509363239</v>
      </c>
    </row>
    <row r="386" spans="1:10" x14ac:dyDescent="0.25">
      <c r="A386" s="23">
        <f t="shared" si="49"/>
        <v>369</v>
      </c>
      <c r="B386" s="24">
        <f t="shared" si="45"/>
        <v>48670</v>
      </c>
      <c r="C386" s="29">
        <f t="shared" si="54"/>
        <v>0</v>
      </c>
      <c r="D386" s="29">
        <f t="shared" si="53"/>
        <v>523.28073637119996</v>
      </c>
      <c r="E386" s="30">
        <f t="shared" si="46"/>
        <v>0</v>
      </c>
      <c r="F386" s="29">
        <f t="shared" si="47"/>
        <v>0</v>
      </c>
      <c r="G386" s="29">
        <f t="shared" si="51"/>
        <v>0</v>
      </c>
      <c r="H386" s="29">
        <f t="shared" si="52"/>
        <v>0</v>
      </c>
      <c r="I386" s="29">
        <f t="shared" si="48"/>
        <v>0</v>
      </c>
      <c r="J386" s="29">
        <f>SUM($H$18:$H386)</f>
        <v>118400.77509363239</v>
      </c>
    </row>
    <row r="387" spans="1:10" x14ac:dyDescent="0.25">
      <c r="A387" s="23">
        <f t="shared" si="49"/>
        <v>370</v>
      </c>
      <c r="B387" s="24">
        <f t="shared" si="45"/>
        <v>48700</v>
      </c>
      <c r="C387" s="29">
        <f t="shared" si="54"/>
        <v>0</v>
      </c>
      <c r="D387" s="29">
        <f t="shared" si="53"/>
        <v>523.28073637119996</v>
      </c>
      <c r="E387" s="30">
        <f t="shared" si="46"/>
        <v>0</v>
      </c>
      <c r="F387" s="29">
        <f t="shared" si="47"/>
        <v>0</v>
      </c>
      <c r="G387" s="29">
        <f t="shared" si="51"/>
        <v>0</v>
      </c>
      <c r="H387" s="29">
        <f t="shared" si="52"/>
        <v>0</v>
      </c>
      <c r="I387" s="29">
        <f t="shared" si="48"/>
        <v>0</v>
      </c>
      <c r="J387" s="29">
        <f>SUM($H$18:$H387)</f>
        <v>118400.77509363239</v>
      </c>
    </row>
    <row r="388" spans="1:10" x14ac:dyDescent="0.25">
      <c r="A388" s="23">
        <f t="shared" si="49"/>
        <v>371</v>
      </c>
      <c r="B388" s="24">
        <f t="shared" si="45"/>
        <v>48731</v>
      </c>
      <c r="C388" s="29">
        <f t="shared" si="54"/>
        <v>0</v>
      </c>
      <c r="D388" s="29">
        <f t="shared" si="53"/>
        <v>523.28073637119996</v>
      </c>
      <c r="E388" s="30">
        <f t="shared" si="46"/>
        <v>0</v>
      </c>
      <c r="F388" s="29">
        <f t="shared" si="47"/>
        <v>0</v>
      </c>
      <c r="G388" s="29">
        <f t="shared" si="51"/>
        <v>0</v>
      </c>
      <c r="H388" s="29">
        <f t="shared" si="52"/>
        <v>0</v>
      </c>
      <c r="I388" s="29">
        <f t="shared" si="48"/>
        <v>0</v>
      </c>
      <c r="J388" s="29">
        <f>SUM($H$18:$H388)</f>
        <v>118400.77509363239</v>
      </c>
    </row>
    <row r="389" spans="1:10" x14ac:dyDescent="0.25">
      <c r="A389" s="23">
        <f t="shared" si="49"/>
        <v>372</v>
      </c>
      <c r="B389" s="24">
        <f t="shared" si="45"/>
        <v>48761</v>
      </c>
      <c r="C389" s="29">
        <f t="shared" si="54"/>
        <v>0</v>
      </c>
      <c r="D389" s="29">
        <f t="shared" si="53"/>
        <v>523.28073637119996</v>
      </c>
      <c r="E389" s="30">
        <f t="shared" si="46"/>
        <v>0</v>
      </c>
      <c r="F389" s="29">
        <f t="shared" si="47"/>
        <v>0</v>
      </c>
      <c r="G389" s="29">
        <f t="shared" si="51"/>
        <v>0</v>
      </c>
      <c r="H389" s="29">
        <f t="shared" si="52"/>
        <v>0</v>
      </c>
      <c r="I389" s="29">
        <f t="shared" si="48"/>
        <v>0</v>
      </c>
      <c r="J389" s="29">
        <f>SUM($H$18:$H389)</f>
        <v>118400.77509363239</v>
      </c>
    </row>
    <row r="390" spans="1:10" x14ac:dyDescent="0.25">
      <c r="A390" s="23">
        <f t="shared" si="49"/>
        <v>373</v>
      </c>
      <c r="B390" s="24">
        <f t="shared" si="45"/>
        <v>48792</v>
      </c>
      <c r="C390" s="29">
        <f t="shared" si="54"/>
        <v>0</v>
      </c>
      <c r="D390" s="29">
        <f t="shared" si="53"/>
        <v>523.28073637119996</v>
      </c>
      <c r="E390" s="30">
        <f t="shared" si="46"/>
        <v>0</v>
      </c>
      <c r="F390" s="29">
        <f t="shared" si="47"/>
        <v>0</v>
      </c>
      <c r="G390" s="29">
        <f t="shared" si="51"/>
        <v>0</v>
      </c>
      <c r="H390" s="29">
        <f t="shared" si="52"/>
        <v>0</v>
      </c>
      <c r="I390" s="29">
        <f t="shared" si="48"/>
        <v>0</v>
      </c>
      <c r="J390" s="29">
        <f>SUM($H$18:$H390)</f>
        <v>118400.77509363239</v>
      </c>
    </row>
    <row r="391" spans="1:10" x14ac:dyDescent="0.25">
      <c r="A391" s="23">
        <f t="shared" si="49"/>
        <v>374</v>
      </c>
      <c r="B391" s="24">
        <f t="shared" si="45"/>
        <v>48823</v>
      </c>
      <c r="C391" s="29">
        <f t="shared" si="54"/>
        <v>0</v>
      </c>
      <c r="D391" s="29">
        <f t="shared" si="53"/>
        <v>523.28073637119996</v>
      </c>
      <c r="E391" s="30">
        <f t="shared" si="46"/>
        <v>0</v>
      </c>
      <c r="F391" s="29">
        <f t="shared" si="47"/>
        <v>0</v>
      </c>
      <c r="G391" s="29">
        <f t="shared" si="51"/>
        <v>0</v>
      </c>
      <c r="H391" s="29">
        <f t="shared" si="52"/>
        <v>0</v>
      </c>
      <c r="I391" s="29">
        <f t="shared" si="48"/>
        <v>0</v>
      </c>
      <c r="J391" s="29">
        <f>SUM($H$18:$H391)</f>
        <v>118400.77509363239</v>
      </c>
    </row>
    <row r="392" spans="1:10" x14ac:dyDescent="0.25">
      <c r="A392" s="23">
        <f t="shared" si="49"/>
        <v>375</v>
      </c>
      <c r="B392" s="24">
        <f t="shared" si="45"/>
        <v>48853</v>
      </c>
      <c r="C392" s="29">
        <f t="shared" si="54"/>
        <v>0</v>
      </c>
      <c r="D392" s="29">
        <f t="shared" si="53"/>
        <v>523.28073637119996</v>
      </c>
      <c r="E392" s="30">
        <f t="shared" si="46"/>
        <v>0</v>
      </c>
      <c r="F392" s="29">
        <f t="shared" si="47"/>
        <v>0</v>
      </c>
      <c r="G392" s="29">
        <f t="shared" si="51"/>
        <v>0</v>
      </c>
      <c r="H392" s="29">
        <f t="shared" si="52"/>
        <v>0</v>
      </c>
      <c r="I392" s="29">
        <f t="shared" si="48"/>
        <v>0</v>
      </c>
      <c r="J392" s="29">
        <f>SUM($H$18:$H392)</f>
        <v>118400.77509363239</v>
      </c>
    </row>
    <row r="393" spans="1:10" x14ac:dyDescent="0.25">
      <c r="A393" s="23">
        <f t="shared" si="49"/>
        <v>376</v>
      </c>
      <c r="B393" s="24">
        <f t="shared" si="45"/>
        <v>48884</v>
      </c>
      <c r="C393" s="29">
        <f t="shared" si="54"/>
        <v>0</v>
      </c>
      <c r="D393" s="29">
        <f t="shared" si="53"/>
        <v>523.28073637119996</v>
      </c>
      <c r="E393" s="30">
        <f t="shared" si="46"/>
        <v>0</v>
      </c>
      <c r="F393" s="29">
        <f t="shared" si="47"/>
        <v>0</v>
      </c>
      <c r="G393" s="29">
        <f t="shared" si="51"/>
        <v>0</v>
      </c>
      <c r="H393" s="29">
        <f t="shared" si="52"/>
        <v>0</v>
      </c>
      <c r="I393" s="29">
        <f t="shared" si="48"/>
        <v>0</v>
      </c>
      <c r="J393" s="29">
        <f>SUM($H$18:$H393)</f>
        <v>118400.77509363239</v>
      </c>
    </row>
    <row r="394" spans="1:10" x14ac:dyDescent="0.25">
      <c r="A394" s="23">
        <f t="shared" si="49"/>
        <v>377</v>
      </c>
      <c r="B394" s="24">
        <f t="shared" si="45"/>
        <v>48914</v>
      </c>
      <c r="C394" s="29">
        <f t="shared" si="54"/>
        <v>0</v>
      </c>
      <c r="D394" s="29">
        <f t="shared" si="53"/>
        <v>523.28073637119996</v>
      </c>
      <c r="E394" s="30">
        <f t="shared" si="46"/>
        <v>0</v>
      </c>
      <c r="F394" s="29">
        <f t="shared" si="47"/>
        <v>0</v>
      </c>
      <c r="G394" s="29">
        <f t="shared" si="51"/>
        <v>0</v>
      </c>
      <c r="H394" s="29">
        <f t="shared" si="52"/>
        <v>0</v>
      </c>
      <c r="I394" s="29">
        <f t="shared" si="48"/>
        <v>0</v>
      </c>
      <c r="J394" s="29">
        <f>SUM($H$18:$H394)</f>
        <v>118400.77509363239</v>
      </c>
    </row>
    <row r="395" spans="1:10" x14ac:dyDescent="0.25">
      <c r="A395" s="23">
        <f t="shared" si="49"/>
        <v>378</v>
      </c>
      <c r="B395" s="24">
        <f t="shared" si="45"/>
        <v>48945</v>
      </c>
      <c r="C395" s="29">
        <f t="shared" si="54"/>
        <v>0</v>
      </c>
      <c r="D395" s="29">
        <f t="shared" si="53"/>
        <v>523.28073637119996</v>
      </c>
      <c r="E395" s="30">
        <f t="shared" si="46"/>
        <v>0</v>
      </c>
      <c r="F395" s="29">
        <f t="shared" si="47"/>
        <v>0</v>
      </c>
      <c r="G395" s="29">
        <f t="shared" si="51"/>
        <v>0</v>
      </c>
      <c r="H395" s="29">
        <f t="shared" si="52"/>
        <v>0</v>
      </c>
      <c r="I395" s="29">
        <f t="shared" si="48"/>
        <v>0</v>
      </c>
      <c r="J395" s="29">
        <f>SUM($H$18:$H395)</f>
        <v>118400.77509363239</v>
      </c>
    </row>
    <row r="396" spans="1:10" x14ac:dyDescent="0.25">
      <c r="A396" s="23">
        <f t="shared" si="49"/>
        <v>379</v>
      </c>
      <c r="B396" s="24">
        <f t="shared" si="45"/>
        <v>48976</v>
      </c>
      <c r="C396" s="29">
        <f t="shared" si="54"/>
        <v>0</v>
      </c>
      <c r="D396" s="29">
        <f t="shared" si="53"/>
        <v>523.28073637119996</v>
      </c>
      <c r="E396" s="30">
        <f t="shared" si="46"/>
        <v>0</v>
      </c>
      <c r="F396" s="29">
        <f t="shared" si="47"/>
        <v>0</v>
      </c>
      <c r="G396" s="29">
        <f t="shared" si="51"/>
        <v>0</v>
      </c>
      <c r="H396" s="29">
        <f t="shared" si="52"/>
        <v>0</v>
      </c>
      <c r="I396" s="29">
        <f t="shared" si="48"/>
        <v>0</v>
      </c>
      <c r="J396" s="29">
        <f>SUM($H$18:$H396)</f>
        <v>118400.77509363239</v>
      </c>
    </row>
    <row r="397" spans="1:10" x14ac:dyDescent="0.25">
      <c r="A397" s="23">
        <f t="shared" si="49"/>
        <v>380</v>
      </c>
      <c r="B397" s="24">
        <f t="shared" si="45"/>
        <v>49004</v>
      </c>
      <c r="C397" s="29">
        <f t="shared" si="54"/>
        <v>0</v>
      </c>
      <c r="D397" s="29">
        <f t="shared" si="53"/>
        <v>523.28073637119996</v>
      </c>
      <c r="E397" s="30">
        <f t="shared" si="46"/>
        <v>0</v>
      </c>
      <c r="F397" s="29">
        <f t="shared" si="47"/>
        <v>0</v>
      </c>
      <c r="G397" s="29">
        <f t="shared" si="51"/>
        <v>0</v>
      </c>
      <c r="H397" s="29">
        <f t="shared" si="52"/>
        <v>0</v>
      </c>
      <c r="I397" s="29">
        <f t="shared" si="48"/>
        <v>0</v>
      </c>
      <c r="J397" s="29">
        <f>SUM($H$18:$H397)</f>
        <v>118400.77509363239</v>
      </c>
    </row>
    <row r="398" spans="1:10" x14ac:dyDescent="0.25">
      <c r="A398" s="23">
        <f t="shared" si="49"/>
        <v>381</v>
      </c>
      <c r="B398" s="24">
        <f t="shared" si="45"/>
        <v>49035</v>
      </c>
      <c r="C398" s="29">
        <f t="shared" si="54"/>
        <v>0</v>
      </c>
      <c r="D398" s="29">
        <f t="shared" si="53"/>
        <v>523.28073637119996</v>
      </c>
      <c r="E398" s="30">
        <f t="shared" si="46"/>
        <v>0</v>
      </c>
      <c r="F398" s="29">
        <f t="shared" si="47"/>
        <v>0</v>
      </c>
      <c r="G398" s="29">
        <f t="shared" si="51"/>
        <v>0</v>
      </c>
      <c r="H398" s="29">
        <f t="shared" si="52"/>
        <v>0</v>
      </c>
      <c r="I398" s="29">
        <f t="shared" si="48"/>
        <v>0</v>
      </c>
      <c r="J398" s="29">
        <f>SUM($H$18:$H398)</f>
        <v>118400.77509363239</v>
      </c>
    </row>
    <row r="399" spans="1:10" x14ac:dyDescent="0.25">
      <c r="A399" s="23">
        <f t="shared" si="49"/>
        <v>382</v>
      </c>
      <c r="B399" s="24">
        <f t="shared" si="45"/>
        <v>49065</v>
      </c>
      <c r="C399" s="29">
        <f t="shared" si="54"/>
        <v>0</v>
      </c>
      <c r="D399" s="29">
        <f t="shared" si="53"/>
        <v>523.28073637119996</v>
      </c>
      <c r="E399" s="30">
        <f t="shared" si="46"/>
        <v>0</v>
      </c>
      <c r="F399" s="29">
        <f t="shared" si="47"/>
        <v>0</v>
      </c>
      <c r="G399" s="29">
        <f t="shared" si="51"/>
        <v>0</v>
      </c>
      <c r="H399" s="29">
        <f t="shared" si="52"/>
        <v>0</v>
      </c>
      <c r="I399" s="29">
        <f t="shared" si="48"/>
        <v>0</v>
      </c>
      <c r="J399" s="29">
        <f>SUM($H$18:$H399)</f>
        <v>118400.77509363239</v>
      </c>
    </row>
    <row r="400" spans="1:10" x14ac:dyDescent="0.25">
      <c r="A400" s="23">
        <f t="shared" si="49"/>
        <v>383</v>
      </c>
      <c r="B400" s="24">
        <f t="shared" si="45"/>
        <v>49096</v>
      </c>
      <c r="C400" s="29">
        <f t="shared" si="54"/>
        <v>0</v>
      </c>
      <c r="D400" s="29">
        <f t="shared" si="53"/>
        <v>523.28073637119996</v>
      </c>
      <c r="E400" s="30">
        <f t="shared" si="46"/>
        <v>0</v>
      </c>
      <c r="F400" s="29">
        <f t="shared" si="47"/>
        <v>0</v>
      </c>
      <c r="G400" s="29">
        <f t="shared" si="51"/>
        <v>0</v>
      </c>
      <c r="H400" s="29">
        <f t="shared" si="52"/>
        <v>0</v>
      </c>
      <c r="I400" s="29">
        <f t="shared" si="48"/>
        <v>0</v>
      </c>
      <c r="J400" s="29">
        <f>SUM($H$18:$H400)</f>
        <v>118400.77509363239</v>
      </c>
    </row>
    <row r="401" spans="1:10" x14ac:dyDescent="0.25">
      <c r="A401" s="23">
        <f t="shared" si="49"/>
        <v>384</v>
      </c>
      <c r="B401" s="24">
        <f t="shared" si="45"/>
        <v>49126</v>
      </c>
      <c r="C401" s="29">
        <f t="shared" si="54"/>
        <v>0</v>
      </c>
      <c r="D401" s="29">
        <f t="shared" si="53"/>
        <v>523.28073637119996</v>
      </c>
      <c r="E401" s="30">
        <f t="shared" si="46"/>
        <v>0</v>
      </c>
      <c r="F401" s="29">
        <f t="shared" si="47"/>
        <v>0</v>
      </c>
      <c r="G401" s="29">
        <f t="shared" si="51"/>
        <v>0</v>
      </c>
      <c r="H401" s="29">
        <f t="shared" si="52"/>
        <v>0</v>
      </c>
      <c r="I401" s="29">
        <f t="shared" si="48"/>
        <v>0</v>
      </c>
      <c r="J401" s="29">
        <f>SUM($H$18:$H401)</f>
        <v>118400.77509363239</v>
      </c>
    </row>
    <row r="402" spans="1:10" x14ac:dyDescent="0.25">
      <c r="A402" s="23">
        <f t="shared" si="49"/>
        <v>385</v>
      </c>
      <c r="B402" s="24">
        <f t="shared" ref="B402:B465" si="55">IF(Pay_Num&lt;&gt;"",DATE(YEAR(Loan_Start),MONTH(Loan_Start)+(Pay_Num)*12/Num_Pmt_Per_Year,DAY(Loan_Start)),"")</f>
        <v>49157</v>
      </c>
      <c r="C402" s="29">
        <f t="shared" si="54"/>
        <v>0</v>
      </c>
      <c r="D402" s="29">
        <f t="shared" si="53"/>
        <v>523.28073637119996</v>
      </c>
      <c r="E402" s="30">
        <f t="shared" ref="E402:E465" si="56">IF(AND(Pay_Num&lt;&gt;"",Sched_Pay+Scheduled_Extra_Payments&lt;Beg_Bal),Scheduled_Extra_Payments,IF(AND(Pay_Num&lt;&gt;"",Beg_Bal-Sched_Pay&gt;0),Beg_Bal-Sched_Pay,IF(Pay_Num&lt;&gt;"",0,"")))</f>
        <v>0</v>
      </c>
      <c r="F402" s="29">
        <f t="shared" ref="F402:F465" si="57">IF(AND(Pay_Num&lt;&gt;"",Sched_Pay+Extra_Pay&lt;Beg_Bal),Sched_Pay+Extra_Pay,IF(Pay_Num&lt;&gt;"",Beg_Bal,""))</f>
        <v>0</v>
      </c>
      <c r="G402" s="29">
        <f t="shared" si="51"/>
        <v>0</v>
      </c>
      <c r="H402" s="29">
        <f t="shared" si="52"/>
        <v>0</v>
      </c>
      <c r="I402" s="29">
        <f t="shared" ref="I402:I465" si="58">IF(AND(Pay_Num&lt;&gt;"",Sched_Pay+Extra_Pay&lt;Beg_Bal),Beg_Bal-Princ,IF(Pay_Num&lt;&gt;"",0,""))</f>
        <v>0</v>
      </c>
      <c r="J402" s="29">
        <f>SUM($H$18:$H402)</f>
        <v>118400.77509363239</v>
      </c>
    </row>
    <row r="403" spans="1:10" x14ac:dyDescent="0.25">
      <c r="A403" s="23">
        <f t="shared" ref="A403:A466" si="59">IF(Values_Entered,A402+1,"")</f>
        <v>386</v>
      </c>
      <c r="B403" s="24">
        <f t="shared" si="55"/>
        <v>49188</v>
      </c>
      <c r="C403" s="29">
        <f t="shared" si="54"/>
        <v>0</v>
      </c>
      <c r="D403" s="29">
        <f t="shared" si="53"/>
        <v>523.28073637119996</v>
      </c>
      <c r="E403" s="30">
        <f t="shared" si="56"/>
        <v>0</v>
      </c>
      <c r="F403" s="29">
        <f t="shared" si="57"/>
        <v>0</v>
      </c>
      <c r="G403" s="29">
        <f t="shared" ref="G403:G466" si="60">IF(Pay_Num&lt;&gt;"",Total_Pay-Int,"")</f>
        <v>0</v>
      </c>
      <c r="H403" s="29">
        <f t="shared" ref="H403:H466" si="61">IF(Pay_Num&lt;&gt;"",Beg_Bal*Interest_Rate/Num_Pmt_Per_Year,"")</f>
        <v>0</v>
      </c>
      <c r="I403" s="29">
        <f t="shared" si="58"/>
        <v>0</v>
      </c>
      <c r="J403" s="29">
        <f>SUM($H$18:$H403)</f>
        <v>118400.77509363239</v>
      </c>
    </row>
    <row r="404" spans="1:10" x14ac:dyDescent="0.25">
      <c r="A404" s="23">
        <f t="shared" si="59"/>
        <v>387</v>
      </c>
      <c r="B404" s="24">
        <f t="shared" si="55"/>
        <v>49218</v>
      </c>
      <c r="C404" s="29">
        <f t="shared" si="54"/>
        <v>0</v>
      </c>
      <c r="D404" s="29">
        <f t="shared" ref="D404:D467" si="62">IF(Pay_Num&lt;&gt;"",Scheduled_Monthly_Payment,"")</f>
        <v>523.28073637119996</v>
      </c>
      <c r="E404" s="30">
        <f t="shared" si="56"/>
        <v>0</v>
      </c>
      <c r="F404" s="29">
        <f t="shared" si="57"/>
        <v>0</v>
      </c>
      <c r="G404" s="29">
        <f t="shared" si="60"/>
        <v>0</v>
      </c>
      <c r="H404" s="29">
        <f t="shared" si="61"/>
        <v>0</v>
      </c>
      <c r="I404" s="29">
        <f t="shared" si="58"/>
        <v>0</v>
      </c>
      <c r="J404" s="29">
        <f>SUM($H$18:$H404)</f>
        <v>118400.77509363239</v>
      </c>
    </row>
    <row r="405" spans="1:10" x14ac:dyDescent="0.25">
      <c r="A405" s="23">
        <f t="shared" si="59"/>
        <v>388</v>
      </c>
      <c r="B405" s="24">
        <f t="shared" si="55"/>
        <v>49249</v>
      </c>
      <c r="C405" s="29">
        <f t="shared" si="54"/>
        <v>0</v>
      </c>
      <c r="D405" s="29">
        <f t="shared" si="62"/>
        <v>523.28073637119996</v>
      </c>
      <c r="E405" s="30">
        <f t="shared" si="56"/>
        <v>0</v>
      </c>
      <c r="F405" s="29">
        <f t="shared" si="57"/>
        <v>0</v>
      </c>
      <c r="G405" s="29">
        <f t="shared" si="60"/>
        <v>0</v>
      </c>
      <c r="H405" s="29">
        <f t="shared" si="61"/>
        <v>0</v>
      </c>
      <c r="I405" s="29">
        <f t="shared" si="58"/>
        <v>0</v>
      </c>
      <c r="J405" s="29">
        <f>SUM($H$18:$H405)</f>
        <v>118400.77509363239</v>
      </c>
    </row>
    <row r="406" spans="1:10" x14ac:dyDescent="0.25">
      <c r="A406" s="23">
        <f t="shared" si="59"/>
        <v>389</v>
      </c>
      <c r="B406" s="24">
        <f t="shared" si="55"/>
        <v>49279</v>
      </c>
      <c r="C406" s="29">
        <f t="shared" si="54"/>
        <v>0</v>
      </c>
      <c r="D406" s="29">
        <f t="shared" si="62"/>
        <v>523.28073637119996</v>
      </c>
      <c r="E406" s="30">
        <f t="shared" si="56"/>
        <v>0</v>
      </c>
      <c r="F406" s="29">
        <f t="shared" si="57"/>
        <v>0</v>
      </c>
      <c r="G406" s="29">
        <f t="shared" si="60"/>
        <v>0</v>
      </c>
      <c r="H406" s="29">
        <f t="shared" si="61"/>
        <v>0</v>
      </c>
      <c r="I406" s="29">
        <f t="shared" si="58"/>
        <v>0</v>
      </c>
      <c r="J406" s="29">
        <f>SUM($H$18:$H406)</f>
        <v>118400.77509363239</v>
      </c>
    </row>
    <row r="407" spans="1:10" x14ac:dyDescent="0.25">
      <c r="A407" s="23">
        <f t="shared" si="59"/>
        <v>390</v>
      </c>
      <c r="B407" s="24">
        <f t="shared" si="55"/>
        <v>49310</v>
      </c>
      <c r="C407" s="29">
        <f t="shared" si="54"/>
        <v>0</v>
      </c>
      <c r="D407" s="29">
        <f t="shared" si="62"/>
        <v>523.28073637119996</v>
      </c>
      <c r="E407" s="30">
        <f t="shared" si="56"/>
        <v>0</v>
      </c>
      <c r="F407" s="29">
        <f t="shared" si="57"/>
        <v>0</v>
      </c>
      <c r="G407" s="29">
        <f t="shared" si="60"/>
        <v>0</v>
      </c>
      <c r="H407" s="29">
        <f t="shared" si="61"/>
        <v>0</v>
      </c>
      <c r="I407" s="29">
        <f t="shared" si="58"/>
        <v>0</v>
      </c>
      <c r="J407" s="29">
        <f>SUM($H$18:$H407)</f>
        <v>118400.77509363239</v>
      </c>
    </row>
    <row r="408" spans="1:10" x14ac:dyDescent="0.25">
      <c r="A408" s="23">
        <f t="shared" si="59"/>
        <v>391</v>
      </c>
      <c r="B408" s="24">
        <f t="shared" si="55"/>
        <v>49341</v>
      </c>
      <c r="C408" s="29">
        <f t="shared" si="54"/>
        <v>0</v>
      </c>
      <c r="D408" s="29">
        <f t="shared" si="62"/>
        <v>523.28073637119996</v>
      </c>
      <c r="E408" s="30">
        <f t="shared" si="56"/>
        <v>0</v>
      </c>
      <c r="F408" s="29">
        <f t="shared" si="57"/>
        <v>0</v>
      </c>
      <c r="G408" s="29">
        <f t="shared" si="60"/>
        <v>0</v>
      </c>
      <c r="H408" s="29">
        <f t="shared" si="61"/>
        <v>0</v>
      </c>
      <c r="I408" s="29">
        <f t="shared" si="58"/>
        <v>0</v>
      </c>
      <c r="J408" s="29">
        <f>SUM($H$18:$H408)</f>
        <v>118400.77509363239</v>
      </c>
    </row>
    <row r="409" spans="1:10" x14ac:dyDescent="0.25">
      <c r="A409" s="23">
        <f t="shared" si="59"/>
        <v>392</v>
      </c>
      <c r="B409" s="24">
        <f t="shared" si="55"/>
        <v>49369</v>
      </c>
      <c r="C409" s="29">
        <f t="shared" si="54"/>
        <v>0</v>
      </c>
      <c r="D409" s="29">
        <f t="shared" si="62"/>
        <v>523.28073637119996</v>
      </c>
      <c r="E409" s="30">
        <f t="shared" si="56"/>
        <v>0</v>
      </c>
      <c r="F409" s="29">
        <f t="shared" si="57"/>
        <v>0</v>
      </c>
      <c r="G409" s="29">
        <f t="shared" si="60"/>
        <v>0</v>
      </c>
      <c r="H409" s="29">
        <f t="shared" si="61"/>
        <v>0</v>
      </c>
      <c r="I409" s="29">
        <f t="shared" si="58"/>
        <v>0</v>
      </c>
      <c r="J409" s="29">
        <f>SUM($H$18:$H409)</f>
        <v>118400.77509363239</v>
      </c>
    </row>
    <row r="410" spans="1:10" x14ac:dyDescent="0.25">
      <c r="A410" s="23">
        <f t="shared" si="59"/>
        <v>393</v>
      </c>
      <c r="B410" s="24">
        <f t="shared" si="55"/>
        <v>49400</v>
      </c>
      <c r="C410" s="29">
        <f t="shared" si="54"/>
        <v>0</v>
      </c>
      <c r="D410" s="29">
        <f t="shared" si="62"/>
        <v>523.28073637119996</v>
      </c>
      <c r="E410" s="30">
        <f t="shared" si="56"/>
        <v>0</v>
      </c>
      <c r="F410" s="29">
        <f t="shared" si="57"/>
        <v>0</v>
      </c>
      <c r="G410" s="29">
        <f t="shared" si="60"/>
        <v>0</v>
      </c>
      <c r="H410" s="29">
        <f t="shared" si="61"/>
        <v>0</v>
      </c>
      <c r="I410" s="29">
        <f t="shared" si="58"/>
        <v>0</v>
      </c>
      <c r="J410" s="29">
        <f>SUM($H$18:$H410)</f>
        <v>118400.77509363239</v>
      </c>
    </row>
    <row r="411" spans="1:10" x14ac:dyDescent="0.25">
      <c r="A411" s="23">
        <f t="shared" si="59"/>
        <v>394</v>
      </c>
      <c r="B411" s="24">
        <f t="shared" si="55"/>
        <v>49430</v>
      </c>
      <c r="C411" s="29">
        <f t="shared" si="54"/>
        <v>0</v>
      </c>
      <c r="D411" s="29">
        <f t="shared" si="62"/>
        <v>523.28073637119996</v>
      </c>
      <c r="E411" s="30">
        <f t="shared" si="56"/>
        <v>0</v>
      </c>
      <c r="F411" s="29">
        <f t="shared" si="57"/>
        <v>0</v>
      </c>
      <c r="G411" s="29">
        <f t="shared" si="60"/>
        <v>0</v>
      </c>
      <c r="H411" s="29">
        <f t="shared" si="61"/>
        <v>0</v>
      </c>
      <c r="I411" s="29">
        <f t="shared" si="58"/>
        <v>0</v>
      </c>
      <c r="J411" s="29">
        <f>SUM($H$18:$H411)</f>
        <v>118400.77509363239</v>
      </c>
    </row>
    <row r="412" spans="1:10" x14ac:dyDescent="0.25">
      <c r="A412" s="23">
        <f t="shared" si="59"/>
        <v>395</v>
      </c>
      <c r="B412" s="24">
        <f t="shared" si="55"/>
        <v>49461</v>
      </c>
      <c r="C412" s="29">
        <f t="shared" si="54"/>
        <v>0</v>
      </c>
      <c r="D412" s="29">
        <f t="shared" si="62"/>
        <v>523.28073637119996</v>
      </c>
      <c r="E412" s="30">
        <f t="shared" si="56"/>
        <v>0</v>
      </c>
      <c r="F412" s="29">
        <f t="shared" si="57"/>
        <v>0</v>
      </c>
      <c r="G412" s="29">
        <f t="shared" si="60"/>
        <v>0</v>
      </c>
      <c r="H412" s="29">
        <f t="shared" si="61"/>
        <v>0</v>
      </c>
      <c r="I412" s="29">
        <f t="shared" si="58"/>
        <v>0</v>
      </c>
      <c r="J412" s="29">
        <f>SUM($H$18:$H412)</f>
        <v>118400.77509363239</v>
      </c>
    </row>
    <row r="413" spans="1:10" x14ac:dyDescent="0.25">
      <c r="A413" s="23">
        <f t="shared" si="59"/>
        <v>396</v>
      </c>
      <c r="B413" s="24">
        <f t="shared" si="55"/>
        <v>49491</v>
      </c>
      <c r="C413" s="29">
        <f t="shared" si="54"/>
        <v>0</v>
      </c>
      <c r="D413" s="29">
        <f t="shared" si="62"/>
        <v>523.28073637119996</v>
      </c>
      <c r="E413" s="30">
        <f t="shared" si="56"/>
        <v>0</v>
      </c>
      <c r="F413" s="29">
        <f t="shared" si="57"/>
        <v>0</v>
      </c>
      <c r="G413" s="29">
        <f t="shared" si="60"/>
        <v>0</v>
      </c>
      <c r="H413" s="29">
        <f t="shared" si="61"/>
        <v>0</v>
      </c>
      <c r="I413" s="29">
        <f t="shared" si="58"/>
        <v>0</v>
      </c>
      <c r="J413" s="29">
        <f>SUM($H$18:$H413)</f>
        <v>118400.77509363239</v>
      </c>
    </row>
    <row r="414" spans="1:10" x14ac:dyDescent="0.25">
      <c r="A414" s="23">
        <f t="shared" si="59"/>
        <v>397</v>
      </c>
      <c r="B414" s="24">
        <f t="shared" si="55"/>
        <v>49522</v>
      </c>
      <c r="C414" s="29">
        <f t="shared" si="54"/>
        <v>0</v>
      </c>
      <c r="D414" s="29">
        <f t="shared" si="62"/>
        <v>523.28073637119996</v>
      </c>
      <c r="E414" s="30">
        <f t="shared" si="56"/>
        <v>0</v>
      </c>
      <c r="F414" s="29">
        <f t="shared" si="57"/>
        <v>0</v>
      </c>
      <c r="G414" s="29">
        <f t="shared" si="60"/>
        <v>0</v>
      </c>
      <c r="H414" s="29">
        <f t="shared" si="61"/>
        <v>0</v>
      </c>
      <c r="I414" s="29">
        <f t="shared" si="58"/>
        <v>0</v>
      </c>
      <c r="J414" s="29">
        <f>SUM($H$18:$H414)</f>
        <v>118400.77509363239</v>
      </c>
    </row>
    <row r="415" spans="1:10" x14ac:dyDescent="0.25">
      <c r="A415" s="23">
        <f t="shared" si="59"/>
        <v>398</v>
      </c>
      <c r="B415" s="24">
        <f t="shared" si="55"/>
        <v>49553</v>
      </c>
      <c r="C415" s="29">
        <f t="shared" si="54"/>
        <v>0</v>
      </c>
      <c r="D415" s="29">
        <f t="shared" si="62"/>
        <v>523.28073637119996</v>
      </c>
      <c r="E415" s="30">
        <f t="shared" si="56"/>
        <v>0</v>
      </c>
      <c r="F415" s="29">
        <f t="shared" si="57"/>
        <v>0</v>
      </c>
      <c r="G415" s="29">
        <f t="shared" si="60"/>
        <v>0</v>
      </c>
      <c r="H415" s="29">
        <f t="shared" si="61"/>
        <v>0</v>
      </c>
      <c r="I415" s="29">
        <f t="shared" si="58"/>
        <v>0</v>
      </c>
      <c r="J415" s="29">
        <f>SUM($H$18:$H415)</f>
        <v>118400.77509363239</v>
      </c>
    </row>
    <row r="416" spans="1:10" x14ac:dyDescent="0.25">
      <c r="A416" s="23">
        <f t="shared" si="59"/>
        <v>399</v>
      </c>
      <c r="B416" s="24">
        <f t="shared" si="55"/>
        <v>49583</v>
      </c>
      <c r="C416" s="29">
        <f t="shared" si="54"/>
        <v>0</v>
      </c>
      <c r="D416" s="29">
        <f t="shared" si="62"/>
        <v>523.28073637119996</v>
      </c>
      <c r="E416" s="30">
        <f t="shared" si="56"/>
        <v>0</v>
      </c>
      <c r="F416" s="29">
        <f t="shared" si="57"/>
        <v>0</v>
      </c>
      <c r="G416" s="29">
        <f t="shared" si="60"/>
        <v>0</v>
      </c>
      <c r="H416" s="29">
        <f t="shared" si="61"/>
        <v>0</v>
      </c>
      <c r="I416" s="29">
        <f t="shared" si="58"/>
        <v>0</v>
      </c>
      <c r="J416" s="29">
        <f>SUM($H$18:$H416)</f>
        <v>118400.77509363239</v>
      </c>
    </row>
    <row r="417" spans="1:10" x14ac:dyDescent="0.25">
      <c r="A417" s="23">
        <f t="shared" si="59"/>
        <v>400</v>
      </c>
      <c r="B417" s="24">
        <f t="shared" si="55"/>
        <v>49614</v>
      </c>
      <c r="C417" s="29">
        <f t="shared" si="54"/>
        <v>0</v>
      </c>
      <c r="D417" s="29">
        <f t="shared" si="62"/>
        <v>523.28073637119996</v>
      </c>
      <c r="E417" s="30">
        <f t="shared" si="56"/>
        <v>0</v>
      </c>
      <c r="F417" s="29">
        <f t="shared" si="57"/>
        <v>0</v>
      </c>
      <c r="G417" s="29">
        <f t="shared" si="60"/>
        <v>0</v>
      </c>
      <c r="H417" s="29">
        <f t="shared" si="61"/>
        <v>0</v>
      </c>
      <c r="I417" s="29">
        <f t="shared" si="58"/>
        <v>0</v>
      </c>
      <c r="J417" s="29">
        <f>SUM($H$18:$H417)</f>
        <v>118400.77509363239</v>
      </c>
    </row>
    <row r="418" spans="1:10" x14ac:dyDescent="0.25">
      <c r="A418" s="23">
        <f t="shared" si="59"/>
        <v>401</v>
      </c>
      <c r="B418" s="24">
        <f t="shared" si="55"/>
        <v>49644</v>
      </c>
      <c r="C418" s="29">
        <f t="shared" si="54"/>
        <v>0</v>
      </c>
      <c r="D418" s="29">
        <f t="shared" si="62"/>
        <v>523.28073637119996</v>
      </c>
      <c r="E418" s="30">
        <f t="shared" si="56"/>
        <v>0</v>
      </c>
      <c r="F418" s="29">
        <f t="shared" si="57"/>
        <v>0</v>
      </c>
      <c r="G418" s="29">
        <f t="shared" si="60"/>
        <v>0</v>
      </c>
      <c r="H418" s="29">
        <f t="shared" si="61"/>
        <v>0</v>
      </c>
      <c r="I418" s="29">
        <f t="shared" si="58"/>
        <v>0</v>
      </c>
      <c r="J418" s="29">
        <f>SUM($H$18:$H418)</f>
        <v>118400.77509363239</v>
      </c>
    </row>
    <row r="419" spans="1:10" x14ac:dyDescent="0.25">
      <c r="A419" s="23">
        <f t="shared" si="59"/>
        <v>402</v>
      </c>
      <c r="B419" s="24">
        <f t="shared" si="55"/>
        <v>49675</v>
      </c>
      <c r="C419" s="29">
        <f t="shared" si="54"/>
        <v>0</v>
      </c>
      <c r="D419" s="29">
        <f t="shared" si="62"/>
        <v>523.28073637119996</v>
      </c>
      <c r="E419" s="30">
        <f t="shared" si="56"/>
        <v>0</v>
      </c>
      <c r="F419" s="29">
        <f t="shared" si="57"/>
        <v>0</v>
      </c>
      <c r="G419" s="29">
        <f t="shared" si="60"/>
        <v>0</v>
      </c>
      <c r="H419" s="29">
        <f t="shared" si="61"/>
        <v>0</v>
      </c>
      <c r="I419" s="29">
        <f t="shared" si="58"/>
        <v>0</v>
      </c>
      <c r="J419" s="29">
        <f>SUM($H$18:$H419)</f>
        <v>118400.77509363239</v>
      </c>
    </row>
    <row r="420" spans="1:10" x14ac:dyDescent="0.25">
      <c r="A420" s="23">
        <f t="shared" si="59"/>
        <v>403</v>
      </c>
      <c r="B420" s="24">
        <f t="shared" si="55"/>
        <v>49706</v>
      </c>
      <c r="C420" s="29">
        <f t="shared" si="54"/>
        <v>0</v>
      </c>
      <c r="D420" s="29">
        <f t="shared" si="62"/>
        <v>523.28073637119996</v>
      </c>
      <c r="E420" s="30">
        <f t="shared" si="56"/>
        <v>0</v>
      </c>
      <c r="F420" s="29">
        <f t="shared" si="57"/>
        <v>0</v>
      </c>
      <c r="G420" s="29">
        <f t="shared" si="60"/>
        <v>0</v>
      </c>
      <c r="H420" s="29">
        <f t="shared" si="61"/>
        <v>0</v>
      </c>
      <c r="I420" s="29">
        <f t="shared" si="58"/>
        <v>0</v>
      </c>
      <c r="J420" s="29">
        <f>SUM($H$18:$H420)</f>
        <v>118400.77509363239</v>
      </c>
    </row>
    <row r="421" spans="1:10" x14ac:dyDescent="0.25">
      <c r="A421" s="23">
        <f t="shared" si="59"/>
        <v>404</v>
      </c>
      <c r="B421" s="24">
        <f t="shared" si="55"/>
        <v>49735</v>
      </c>
      <c r="C421" s="29">
        <f t="shared" si="54"/>
        <v>0</v>
      </c>
      <c r="D421" s="29">
        <f t="shared" si="62"/>
        <v>523.28073637119996</v>
      </c>
      <c r="E421" s="30">
        <f t="shared" si="56"/>
        <v>0</v>
      </c>
      <c r="F421" s="29">
        <f t="shared" si="57"/>
        <v>0</v>
      </c>
      <c r="G421" s="29">
        <f t="shared" si="60"/>
        <v>0</v>
      </c>
      <c r="H421" s="29">
        <f t="shared" si="61"/>
        <v>0</v>
      </c>
      <c r="I421" s="29">
        <f t="shared" si="58"/>
        <v>0</v>
      </c>
      <c r="J421" s="29">
        <f>SUM($H$18:$H421)</f>
        <v>118400.77509363239</v>
      </c>
    </row>
    <row r="422" spans="1:10" x14ac:dyDescent="0.25">
      <c r="A422" s="23">
        <f t="shared" si="59"/>
        <v>405</v>
      </c>
      <c r="B422" s="24">
        <f t="shared" si="55"/>
        <v>49766</v>
      </c>
      <c r="C422" s="29">
        <f t="shared" si="54"/>
        <v>0</v>
      </c>
      <c r="D422" s="29">
        <f t="shared" si="62"/>
        <v>523.28073637119996</v>
      </c>
      <c r="E422" s="30">
        <f t="shared" si="56"/>
        <v>0</v>
      </c>
      <c r="F422" s="29">
        <f t="shared" si="57"/>
        <v>0</v>
      </c>
      <c r="G422" s="29">
        <f t="shared" si="60"/>
        <v>0</v>
      </c>
      <c r="H422" s="29">
        <f t="shared" si="61"/>
        <v>0</v>
      </c>
      <c r="I422" s="29">
        <f t="shared" si="58"/>
        <v>0</v>
      </c>
      <c r="J422" s="29">
        <f>SUM($H$18:$H422)</f>
        <v>118400.77509363239</v>
      </c>
    </row>
    <row r="423" spans="1:10" x14ac:dyDescent="0.25">
      <c r="A423" s="23">
        <f t="shared" si="59"/>
        <v>406</v>
      </c>
      <c r="B423" s="24">
        <f t="shared" si="55"/>
        <v>49796</v>
      </c>
      <c r="C423" s="29">
        <f t="shared" si="54"/>
        <v>0</v>
      </c>
      <c r="D423" s="29">
        <f t="shared" si="62"/>
        <v>523.28073637119996</v>
      </c>
      <c r="E423" s="30">
        <f t="shared" si="56"/>
        <v>0</v>
      </c>
      <c r="F423" s="29">
        <f t="shared" si="57"/>
        <v>0</v>
      </c>
      <c r="G423" s="29">
        <f t="shared" si="60"/>
        <v>0</v>
      </c>
      <c r="H423" s="29">
        <f t="shared" si="61"/>
        <v>0</v>
      </c>
      <c r="I423" s="29">
        <f t="shared" si="58"/>
        <v>0</v>
      </c>
      <c r="J423" s="29">
        <f>SUM($H$18:$H423)</f>
        <v>118400.77509363239</v>
      </c>
    </row>
    <row r="424" spans="1:10" x14ac:dyDescent="0.25">
      <c r="A424" s="23">
        <f t="shared" si="59"/>
        <v>407</v>
      </c>
      <c r="B424" s="24">
        <f t="shared" si="55"/>
        <v>49827</v>
      </c>
      <c r="C424" s="29">
        <f t="shared" si="54"/>
        <v>0</v>
      </c>
      <c r="D424" s="29">
        <f t="shared" si="62"/>
        <v>523.28073637119996</v>
      </c>
      <c r="E424" s="30">
        <f t="shared" si="56"/>
        <v>0</v>
      </c>
      <c r="F424" s="29">
        <f t="shared" si="57"/>
        <v>0</v>
      </c>
      <c r="G424" s="29">
        <f t="shared" si="60"/>
        <v>0</v>
      </c>
      <c r="H424" s="29">
        <f t="shared" si="61"/>
        <v>0</v>
      </c>
      <c r="I424" s="29">
        <f t="shared" si="58"/>
        <v>0</v>
      </c>
      <c r="J424" s="29">
        <f>SUM($H$18:$H424)</f>
        <v>118400.77509363239</v>
      </c>
    </row>
    <row r="425" spans="1:10" x14ac:dyDescent="0.25">
      <c r="A425" s="23">
        <f t="shared" si="59"/>
        <v>408</v>
      </c>
      <c r="B425" s="24">
        <f t="shared" si="55"/>
        <v>49857</v>
      </c>
      <c r="C425" s="29">
        <f t="shared" si="54"/>
        <v>0</v>
      </c>
      <c r="D425" s="29">
        <f t="shared" si="62"/>
        <v>523.28073637119996</v>
      </c>
      <c r="E425" s="30">
        <f t="shared" si="56"/>
        <v>0</v>
      </c>
      <c r="F425" s="29">
        <f t="shared" si="57"/>
        <v>0</v>
      </c>
      <c r="G425" s="29">
        <f t="shared" si="60"/>
        <v>0</v>
      </c>
      <c r="H425" s="29">
        <f t="shared" si="61"/>
        <v>0</v>
      </c>
      <c r="I425" s="29">
        <f t="shared" si="58"/>
        <v>0</v>
      </c>
      <c r="J425" s="29">
        <f>SUM($H$18:$H425)</f>
        <v>118400.77509363239</v>
      </c>
    </row>
    <row r="426" spans="1:10" x14ac:dyDescent="0.25">
      <c r="A426" s="23">
        <f t="shared" si="59"/>
        <v>409</v>
      </c>
      <c r="B426" s="24">
        <f t="shared" si="55"/>
        <v>49888</v>
      </c>
      <c r="C426" s="29">
        <f t="shared" si="54"/>
        <v>0</v>
      </c>
      <c r="D426" s="29">
        <f t="shared" si="62"/>
        <v>523.28073637119996</v>
      </c>
      <c r="E426" s="30">
        <f t="shared" si="56"/>
        <v>0</v>
      </c>
      <c r="F426" s="29">
        <f t="shared" si="57"/>
        <v>0</v>
      </c>
      <c r="G426" s="29">
        <f t="shared" si="60"/>
        <v>0</v>
      </c>
      <c r="H426" s="29">
        <f t="shared" si="61"/>
        <v>0</v>
      </c>
      <c r="I426" s="29">
        <f t="shared" si="58"/>
        <v>0</v>
      </c>
      <c r="J426" s="29">
        <f>SUM($H$18:$H426)</f>
        <v>118400.77509363239</v>
      </c>
    </row>
    <row r="427" spans="1:10" x14ac:dyDescent="0.25">
      <c r="A427" s="23">
        <f t="shared" si="59"/>
        <v>410</v>
      </c>
      <c r="B427" s="24">
        <f t="shared" si="55"/>
        <v>49919</v>
      </c>
      <c r="C427" s="29">
        <f t="shared" si="54"/>
        <v>0</v>
      </c>
      <c r="D427" s="29">
        <f t="shared" si="62"/>
        <v>523.28073637119996</v>
      </c>
      <c r="E427" s="30">
        <f t="shared" si="56"/>
        <v>0</v>
      </c>
      <c r="F427" s="29">
        <f t="shared" si="57"/>
        <v>0</v>
      </c>
      <c r="G427" s="29">
        <f t="shared" si="60"/>
        <v>0</v>
      </c>
      <c r="H427" s="29">
        <f t="shared" si="61"/>
        <v>0</v>
      </c>
      <c r="I427" s="29">
        <f t="shared" si="58"/>
        <v>0</v>
      </c>
      <c r="J427" s="29">
        <f>SUM($H$18:$H427)</f>
        <v>118400.77509363239</v>
      </c>
    </row>
    <row r="428" spans="1:10" x14ac:dyDescent="0.25">
      <c r="A428" s="23">
        <f t="shared" si="59"/>
        <v>411</v>
      </c>
      <c r="B428" s="24">
        <f t="shared" si="55"/>
        <v>49949</v>
      </c>
      <c r="C428" s="29">
        <f t="shared" si="54"/>
        <v>0</v>
      </c>
      <c r="D428" s="29">
        <f t="shared" si="62"/>
        <v>523.28073637119996</v>
      </c>
      <c r="E428" s="30">
        <f t="shared" si="56"/>
        <v>0</v>
      </c>
      <c r="F428" s="29">
        <f t="shared" si="57"/>
        <v>0</v>
      </c>
      <c r="G428" s="29">
        <f t="shared" si="60"/>
        <v>0</v>
      </c>
      <c r="H428" s="29">
        <f t="shared" si="61"/>
        <v>0</v>
      </c>
      <c r="I428" s="29">
        <f t="shared" si="58"/>
        <v>0</v>
      </c>
      <c r="J428" s="29">
        <f>SUM($H$18:$H428)</f>
        <v>118400.77509363239</v>
      </c>
    </row>
    <row r="429" spans="1:10" x14ac:dyDescent="0.25">
      <c r="A429" s="23">
        <f t="shared" si="59"/>
        <v>412</v>
      </c>
      <c r="B429" s="24">
        <f t="shared" si="55"/>
        <v>49980</v>
      </c>
      <c r="C429" s="29">
        <f t="shared" si="54"/>
        <v>0</v>
      </c>
      <c r="D429" s="29">
        <f t="shared" si="62"/>
        <v>523.28073637119996</v>
      </c>
      <c r="E429" s="30">
        <f t="shared" si="56"/>
        <v>0</v>
      </c>
      <c r="F429" s="29">
        <f t="shared" si="57"/>
        <v>0</v>
      </c>
      <c r="G429" s="29">
        <f t="shared" si="60"/>
        <v>0</v>
      </c>
      <c r="H429" s="29">
        <f t="shared" si="61"/>
        <v>0</v>
      </c>
      <c r="I429" s="29">
        <f t="shared" si="58"/>
        <v>0</v>
      </c>
      <c r="J429" s="29">
        <f>SUM($H$18:$H429)</f>
        <v>118400.77509363239</v>
      </c>
    </row>
    <row r="430" spans="1:10" x14ac:dyDescent="0.25">
      <c r="A430" s="23">
        <f t="shared" si="59"/>
        <v>413</v>
      </c>
      <c r="B430" s="24">
        <f t="shared" si="55"/>
        <v>50010</v>
      </c>
      <c r="C430" s="29">
        <f t="shared" si="54"/>
        <v>0</v>
      </c>
      <c r="D430" s="29">
        <f t="shared" si="62"/>
        <v>523.28073637119996</v>
      </c>
      <c r="E430" s="30">
        <f t="shared" si="56"/>
        <v>0</v>
      </c>
      <c r="F430" s="29">
        <f t="shared" si="57"/>
        <v>0</v>
      </c>
      <c r="G430" s="29">
        <f t="shared" si="60"/>
        <v>0</v>
      </c>
      <c r="H430" s="29">
        <f t="shared" si="61"/>
        <v>0</v>
      </c>
      <c r="I430" s="29">
        <f t="shared" si="58"/>
        <v>0</v>
      </c>
      <c r="J430" s="29">
        <f>SUM($H$18:$H430)</f>
        <v>118400.77509363239</v>
      </c>
    </row>
    <row r="431" spans="1:10" x14ac:dyDescent="0.25">
      <c r="A431" s="23">
        <f t="shared" si="59"/>
        <v>414</v>
      </c>
      <c r="B431" s="24">
        <f t="shared" si="55"/>
        <v>50041</v>
      </c>
      <c r="C431" s="29">
        <f t="shared" si="54"/>
        <v>0</v>
      </c>
      <c r="D431" s="29">
        <f t="shared" si="62"/>
        <v>523.28073637119996</v>
      </c>
      <c r="E431" s="30">
        <f t="shared" si="56"/>
        <v>0</v>
      </c>
      <c r="F431" s="29">
        <f t="shared" si="57"/>
        <v>0</v>
      </c>
      <c r="G431" s="29">
        <f t="shared" si="60"/>
        <v>0</v>
      </c>
      <c r="H431" s="29">
        <f t="shared" si="61"/>
        <v>0</v>
      </c>
      <c r="I431" s="29">
        <f t="shared" si="58"/>
        <v>0</v>
      </c>
      <c r="J431" s="29">
        <f>SUM($H$18:$H431)</f>
        <v>118400.77509363239</v>
      </c>
    </row>
    <row r="432" spans="1:10" x14ac:dyDescent="0.25">
      <c r="A432" s="23">
        <f t="shared" si="59"/>
        <v>415</v>
      </c>
      <c r="B432" s="24">
        <f t="shared" si="55"/>
        <v>50072</v>
      </c>
      <c r="C432" s="29">
        <f t="shared" si="54"/>
        <v>0</v>
      </c>
      <c r="D432" s="29">
        <f t="shared" si="62"/>
        <v>523.28073637119996</v>
      </c>
      <c r="E432" s="30">
        <f t="shared" si="56"/>
        <v>0</v>
      </c>
      <c r="F432" s="29">
        <f t="shared" si="57"/>
        <v>0</v>
      </c>
      <c r="G432" s="29">
        <f t="shared" si="60"/>
        <v>0</v>
      </c>
      <c r="H432" s="29">
        <f t="shared" si="61"/>
        <v>0</v>
      </c>
      <c r="I432" s="29">
        <f t="shared" si="58"/>
        <v>0</v>
      </c>
      <c r="J432" s="29">
        <f>SUM($H$18:$H432)</f>
        <v>118400.77509363239</v>
      </c>
    </row>
    <row r="433" spans="1:10" x14ac:dyDescent="0.25">
      <c r="A433" s="23">
        <f t="shared" si="59"/>
        <v>416</v>
      </c>
      <c r="B433" s="24">
        <f t="shared" si="55"/>
        <v>50100</v>
      </c>
      <c r="C433" s="29">
        <f t="shared" si="54"/>
        <v>0</v>
      </c>
      <c r="D433" s="29">
        <f t="shared" si="62"/>
        <v>523.28073637119996</v>
      </c>
      <c r="E433" s="30">
        <f t="shared" si="56"/>
        <v>0</v>
      </c>
      <c r="F433" s="29">
        <f t="shared" si="57"/>
        <v>0</v>
      </c>
      <c r="G433" s="29">
        <f t="shared" si="60"/>
        <v>0</v>
      </c>
      <c r="H433" s="29">
        <f t="shared" si="61"/>
        <v>0</v>
      </c>
      <c r="I433" s="29">
        <f t="shared" si="58"/>
        <v>0</v>
      </c>
      <c r="J433" s="29">
        <f>SUM($H$18:$H433)</f>
        <v>118400.77509363239</v>
      </c>
    </row>
    <row r="434" spans="1:10" x14ac:dyDescent="0.25">
      <c r="A434" s="23">
        <f t="shared" si="59"/>
        <v>417</v>
      </c>
      <c r="B434" s="24">
        <f t="shared" si="55"/>
        <v>50131</v>
      </c>
      <c r="C434" s="29">
        <f t="shared" si="54"/>
        <v>0</v>
      </c>
      <c r="D434" s="29">
        <f t="shared" si="62"/>
        <v>523.28073637119996</v>
      </c>
      <c r="E434" s="30">
        <f t="shared" si="56"/>
        <v>0</v>
      </c>
      <c r="F434" s="29">
        <f t="shared" si="57"/>
        <v>0</v>
      </c>
      <c r="G434" s="29">
        <f t="shared" si="60"/>
        <v>0</v>
      </c>
      <c r="H434" s="29">
        <f t="shared" si="61"/>
        <v>0</v>
      </c>
      <c r="I434" s="29">
        <f t="shared" si="58"/>
        <v>0</v>
      </c>
      <c r="J434" s="29">
        <f>SUM($H$18:$H434)</f>
        <v>118400.77509363239</v>
      </c>
    </row>
    <row r="435" spans="1:10" x14ac:dyDescent="0.25">
      <c r="A435" s="23">
        <f t="shared" si="59"/>
        <v>418</v>
      </c>
      <c r="B435" s="24">
        <f t="shared" si="55"/>
        <v>50161</v>
      </c>
      <c r="C435" s="29">
        <f t="shared" si="54"/>
        <v>0</v>
      </c>
      <c r="D435" s="29">
        <f t="shared" si="62"/>
        <v>523.28073637119996</v>
      </c>
      <c r="E435" s="30">
        <f t="shared" si="56"/>
        <v>0</v>
      </c>
      <c r="F435" s="29">
        <f t="shared" si="57"/>
        <v>0</v>
      </c>
      <c r="G435" s="29">
        <f t="shared" si="60"/>
        <v>0</v>
      </c>
      <c r="H435" s="29">
        <f t="shared" si="61"/>
        <v>0</v>
      </c>
      <c r="I435" s="29">
        <f t="shared" si="58"/>
        <v>0</v>
      </c>
      <c r="J435" s="29">
        <f>SUM($H$18:$H435)</f>
        <v>118400.77509363239</v>
      </c>
    </row>
    <row r="436" spans="1:10" x14ac:dyDescent="0.25">
      <c r="A436" s="23">
        <f t="shared" si="59"/>
        <v>419</v>
      </c>
      <c r="B436" s="24">
        <f t="shared" si="55"/>
        <v>50192</v>
      </c>
      <c r="C436" s="29">
        <f t="shared" si="54"/>
        <v>0</v>
      </c>
      <c r="D436" s="29">
        <f t="shared" si="62"/>
        <v>523.28073637119996</v>
      </c>
      <c r="E436" s="30">
        <f t="shared" si="56"/>
        <v>0</v>
      </c>
      <c r="F436" s="29">
        <f t="shared" si="57"/>
        <v>0</v>
      </c>
      <c r="G436" s="29">
        <f t="shared" si="60"/>
        <v>0</v>
      </c>
      <c r="H436" s="29">
        <f t="shared" si="61"/>
        <v>0</v>
      </c>
      <c r="I436" s="29">
        <f t="shared" si="58"/>
        <v>0</v>
      </c>
      <c r="J436" s="29">
        <f>SUM($H$18:$H436)</f>
        <v>118400.77509363239</v>
      </c>
    </row>
    <row r="437" spans="1:10" x14ac:dyDescent="0.25">
      <c r="A437" s="23">
        <f t="shared" si="59"/>
        <v>420</v>
      </c>
      <c r="B437" s="24">
        <f t="shared" si="55"/>
        <v>50222</v>
      </c>
      <c r="C437" s="29">
        <f t="shared" si="54"/>
        <v>0</v>
      </c>
      <c r="D437" s="29">
        <f t="shared" si="62"/>
        <v>523.28073637119996</v>
      </c>
      <c r="E437" s="30">
        <f t="shared" si="56"/>
        <v>0</v>
      </c>
      <c r="F437" s="29">
        <f t="shared" si="57"/>
        <v>0</v>
      </c>
      <c r="G437" s="29">
        <f t="shared" si="60"/>
        <v>0</v>
      </c>
      <c r="H437" s="29">
        <f t="shared" si="61"/>
        <v>0</v>
      </c>
      <c r="I437" s="29">
        <f t="shared" si="58"/>
        <v>0</v>
      </c>
      <c r="J437" s="29">
        <f>SUM($H$18:$H437)</f>
        <v>118400.77509363239</v>
      </c>
    </row>
    <row r="438" spans="1:10" x14ac:dyDescent="0.25">
      <c r="A438" s="23">
        <f t="shared" si="59"/>
        <v>421</v>
      </c>
      <c r="B438" s="24">
        <f t="shared" si="55"/>
        <v>50253</v>
      </c>
      <c r="C438" s="29">
        <f t="shared" si="54"/>
        <v>0</v>
      </c>
      <c r="D438" s="29">
        <f t="shared" si="62"/>
        <v>523.28073637119996</v>
      </c>
      <c r="E438" s="30">
        <f t="shared" si="56"/>
        <v>0</v>
      </c>
      <c r="F438" s="29">
        <f t="shared" si="57"/>
        <v>0</v>
      </c>
      <c r="G438" s="29">
        <f t="shared" si="60"/>
        <v>0</v>
      </c>
      <c r="H438" s="29">
        <f t="shared" si="61"/>
        <v>0</v>
      </c>
      <c r="I438" s="29">
        <f t="shared" si="58"/>
        <v>0</v>
      </c>
      <c r="J438" s="29">
        <f>SUM($H$18:$H438)</f>
        <v>118400.77509363239</v>
      </c>
    </row>
    <row r="439" spans="1:10" x14ac:dyDescent="0.25">
      <c r="A439" s="23">
        <f t="shared" si="59"/>
        <v>422</v>
      </c>
      <c r="B439" s="24">
        <f t="shared" si="55"/>
        <v>50284</v>
      </c>
      <c r="C439" s="29">
        <f t="shared" si="54"/>
        <v>0</v>
      </c>
      <c r="D439" s="29">
        <f t="shared" si="62"/>
        <v>523.28073637119996</v>
      </c>
      <c r="E439" s="30">
        <f t="shared" si="56"/>
        <v>0</v>
      </c>
      <c r="F439" s="29">
        <f t="shared" si="57"/>
        <v>0</v>
      </c>
      <c r="G439" s="29">
        <f t="shared" si="60"/>
        <v>0</v>
      </c>
      <c r="H439" s="29">
        <f t="shared" si="61"/>
        <v>0</v>
      </c>
      <c r="I439" s="29">
        <f t="shared" si="58"/>
        <v>0</v>
      </c>
      <c r="J439" s="29">
        <f>SUM($H$18:$H439)</f>
        <v>118400.77509363239</v>
      </c>
    </row>
    <row r="440" spans="1:10" x14ac:dyDescent="0.25">
      <c r="A440" s="23">
        <f t="shared" si="59"/>
        <v>423</v>
      </c>
      <c r="B440" s="24">
        <f t="shared" si="55"/>
        <v>50314</v>
      </c>
      <c r="C440" s="29">
        <f t="shared" si="54"/>
        <v>0</v>
      </c>
      <c r="D440" s="29">
        <f t="shared" si="62"/>
        <v>523.28073637119996</v>
      </c>
      <c r="E440" s="30">
        <f t="shared" si="56"/>
        <v>0</v>
      </c>
      <c r="F440" s="29">
        <f t="shared" si="57"/>
        <v>0</v>
      </c>
      <c r="G440" s="29">
        <f t="shared" si="60"/>
        <v>0</v>
      </c>
      <c r="H440" s="29">
        <f t="shared" si="61"/>
        <v>0</v>
      </c>
      <c r="I440" s="29">
        <f t="shared" si="58"/>
        <v>0</v>
      </c>
      <c r="J440" s="29">
        <f>SUM($H$18:$H440)</f>
        <v>118400.77509363239</v>
      </c>
    </row>
    <row r="441" spans="1:10" x14ac:dyDescent="0.25">
      <c r="A441" s="23">
        <f t="shared" si="59"/>
        <v>424</v>
      </c>
      <c r="B441" s="24">
        <f t="shared" si="55"/>
        <v>50345</v>
      </c>
      <c r="C441" s="29">
        <f t="shared" ref="C441:C497" si="63">IF(Pay_Num&lt;&gt;"",I440,"")</f>
        <v>0</v>
      </c>
      <c r="D441" s="29">
        <f t="shared" si="62"/>
        <v>523.28073637119996</v>
      </c>
      <c r="E441" s="30">
        <f t="shared" si="56"/>
        <v>0</v>
      </c>
      <c r="F441" s="29">
        <f t="shared" si="57"/>
        <v>0</v>
      </c>
      <c r="G441" s="29">
        <f t="shared" si="60"/>
        <v>0</v>
      </c>
      <c r="H441" s="29">
        <f t="shared" si="61"/>
        <v>0</v>
      </c>
      <c r="I441" s="29">
        <f t="shared" si="58"/>
        <v>0</v>
      </c>
      <c r="J441" s="29">
        <f>SUM($H$18:$H441)</f>
        <v>118400.77509363239</v>
      </c>
    </row>
    <row r="442" spans="1:10" x14ac:dyDescent="0.25">
      <c r="A442" s="23">
        <f t="shared" si="59"/>
        <v>425</v>
      </c>
      <c r="B442" s="24">
        <f t="shared" si="55"/>
        <v>50375</v>
      </c>
      <c r="C442" s="29">
        <f t="shared" si="63"/>
        <v>0</v>
      </c>
      <c r="D442" s="29">
        <f t="shared" si="62"/>
        <v>523.28073637119996</v>
      </c>
      <c r="E442" s="30">
        <f t="shared" si="56"/>
        <v>0</v>
      </c>
      <c r="F442" s="29">
        <f t="shared" si="57"/>
        <v>0</v>
      </c>
      <c r="G442" s="29">
        <f t="shared" si="60"/>
        <v>0</v>
      </c>
      <c r="H442" s="29">
        <f t="shared" si="61"/>
        <v>0</v>
      </c>
      <c r="I442" s="29">
        <f t="shared" si="58"/>
        <v>0</v>
      </c>
      <c r="J442" s="29">
        <f>SUM($H$18:$H442)</f>
        <v>118400.77509363239</v>
      </c>
    </row>
    <row r="443" spans="1:10" x14ac:dyDescent="0.25">
      <c r="A443" s="23">
        <f t="shared" si="59"/>
        <v>426</v>
      </c>
      <c r="B443" s="24">
        <f t="shared" si="55"/>
        <v>50406</v>
      </c>
      <c r="C443" s="29">
        <f t="shared" si="63"/>
        <v>0</v>
      </c>
      <c r="D443" s="29">
        <f t="shared" si="62"/>
        <v>523.28073637119996</v>
      </c>
      <c r="E443" s="30">
        <f t="shared" si="56"/>
        <v>0</v>
      </c>
      <c r="F443" s="29">
        <f t="shared" si="57"/>
        <v>0</v>
      </c>
      <c r="G443" s="29">
        <f t="shared" si="60"/>
        <v>0</v>
      </c>
      <c r="H443" s="29">
        <f t="shared" si="61"/>
        <v>0</v>
      </c>
      <c r="I443" s="29">
        <f t="shared" si="58"/>
        <v>0</v>
      </c>
      <c r="J443" s="29">
        <f>SUM($H$18:$H443)</f>
        <v>118400.77509363239</v>
      </c>
    </row>
    <row r="444" spans="1:10" x14ac:dyDescent="0.25">
      <c r="A444" s="23">
        <f t="shared" si="59"/>
        <v>427</v>
      </c>
      <c r="B444" s="24">
        <f t="shared" si="55"/>
        <v>50437</v>
      </c>
      <c r="C444" s="29">
        <f t="shared" si="63"/>
        <v>0</v>
      </c>
      <c r="D444" s="29">
        <f t="shared" si="62"/>
        <v>523.28073637119996</v>
      </c>
      <c r="E444" s="30">
        <f t="shared" si="56"/>
        <v>0</v>
      </c>
      <c r="F444" s="29">
        <f t="shared" si="57"/>
        <v>0</v>
      </c>
      <c r="G444" s="29">
        <f t="shared" si="60"/>
        <v>0</v>
      </c>
      <c r="H444" s="29">
        <f t="shared" si="61"/>
        <v>0</v>
      </c>
      <c r="I444" s="29">
        <f t="shared" si="58"/>
        <v>0</v>
      </c>
      <c r="J444" s="29">
        <f>SUM($H$18:$H444)</f>
        <v>118400.77509363239</v>
      </c>
    </row>
    <row r="445" spans="1:10" x14ac:dyDescent="0.25">
      <c r="A445" s="23">
        <f t="shared" si="59"/>
        <v>428</v>
      </c>
      <c r="B445" s="24">
        <f t="shared" si="55"/>
        <v>50465</v>
      </c>
      <c r="C445" s="29">
        <f t="shared" si="63"/>
        <v>0</v>
      </c>
      <c r="D445" s="29">
        <f t="shared" si="62"/>
        <v>523.28073637119996</v>
      </c>
      <c r="E445" s="30">
        <f t="shared" si="56"/>
        <v>0</v>
      </c>
      <c r="F445" s="29">
        <f t="shared" si="57"/>
        <v>0</v>
      </c>
      <c r="G445" s="29">
        <f t="shared" si="60"/>
        <v>0</v>
      </c>
      <c r="H445" s="29">
        <f t="shared" si="61"/>
        <v>0</v>
      </c>
      <c r="I445" s="29">
        <f t="shared" si="58"/>
        <v>0</v>
      </c>
      <c r="J445" s="29">
        <f>SUM($H$18:$H445)</f>
        <v>118400.77509363239</v>
      </c>
    </row>
    <row r="446" spans="1:10" x14ac:dyDescent="0.25">
      <c r="A446" s="23">
        <f t="shared" si="59"/>
        <v>429</v>
      </c>
      <c r="B446" s="24">
        <f t="shared" si="55"/>
        <v>50496</v>
      </c>
      <c r="C446" s="29">
        <f t="shared" si="63"/>
        <v>0</v>
      </c>
      <c r="D446" s="29">
        <f t="shared" si="62"/>
        <v>523.28073637119996</v>
      </c>
      <c r="E446" s="30">
        <f t="shared" si="56"/>
        <v>0</v>
      </c>
      <c r="F446" s="29">
        <f t="shared" si="57"/>
        <v>0</v>
      </c>
      <c r="G446" s="29">
        <f t="shared" si="60"/>
        <v>0</v>
      </c>
      <c r="H446" s="29">
        <f t="shared" si="61"/>
        <v>0</v>
      </c>
      <c r="I446" s="29">
        <f t="shared" si="58"/>
        <v>0</v>
      </c>
      <c r="J446" s="29">
        <f>SUM($H$18:$H446)</f>
        <v>118400.77509363239</v>
      </c>
    </row>
    <row r="447" spans="1:10" x14ac:dyDescent="0.25">
      <c r="A447" s="23">
        <f t="shared" si="59"/>
        <v>430</v>
      </c>
      <c r="B447" s="24">
        <f t="shared" si="55"/>
        <v>50526</v>
      </c>
      <c r="C447" s="29">
        <f t="shared" si="63"/>
        <v>0</v>
      </c>
      <c r="D447" s="29">
        <f t="shared" si="62"/>
        <v>523.28073637119996</v>
      </c>
      <c r="E447" s="30">
        <f t="shared" si="56"/>
        <v>0</v>
      </c>
      <c r="F447" s="29">
        <f t="shared" si="57"/>
        <v>0</v>
      </c>
      <c r="G447" s="29">
        <f t="shared" si="60"/>
        <v>0</v>
      </c>
      <c r="H447" s="29">
        <f t="shared" si="61"/>
        <v>0</v>
      </c>
      <c r="I447" s="29">
        <f t="shared" si="58"/>
        <v>0</v>
      </c>
      <c r="J447" s="29">
        <f>SUM($H$18:$H447)</f>
        <v>118400.77509363239</v>
      </c>
    </row>
    <row r="448" spans="1:10" x14ac:dyDescent="0.25">
      <c r="A448" s="23">
        <f t="shared" si="59"/>
        <v>431</v>
      </c>
      <c r="B448" s="24">
        <f t="shared" si="55"/>
        <v>50557</v>
      </c>
      <c r="C448" s="29">
        <f t="shared" si="63"/>
        <v>0</v>
      </c>
      <c r="D448" s="29">
        <f t="shared" si="62"/>
        <v>523.28073637119996</v>
      </c>
      <c r="E448" s="30">
        <f t="shared" si="56"/>
        <v>0</v>
      </c>
      <c r="F448" s="29">
        <f t="shared" si="57"/>
        <v>0</v>
      </c>
      <c r="G448" s="29">
        <f t="shared" si="60"/>
        <v>0</v>
      </c>
      <c r="H448" s="29">
        <f t="shared" si="61"/>
        <v>0</v>
      </c>
      <c r="I448" s="29">
        <f t="shared" si="58"/>
        <v>0</v>
      </c>
      <c r="J448" s="29">
        <f>SUM($H$18:$H448)</f>
        <v>118400.77509363239</v>
      </c>
    </row>
    <row r="449" spans="1:10" x14ac:dyDescent="0.25">
      <c r="A449" s="23">
        <f t="shared" si="59"/>
        <v>432</v>
      </c>
      <c r="B449" s="24">
        <f t="shared" si="55"/>
        <v>50587</v>
      </c>
      <c r="C449" s="29">
        <f t="shared" si="63"/>
        <v>0</v>
      </c>
      <c r="D449" s="29">
        <f t="shared" si="62"/>
        <v>523.28073637119996</v>
      </c>
      <c r="E449" s="30">
        <f t="shared" si="56"/>
        <v>0</v>
      </c>
      <c r="F449" s="29">
        <f t="shared" si="57"/>
        <v>0</v>
      </c>
      <c r="G449" s="29">
        <f t="shared" si="60"/>
        <v>0</v>
      </c>
      <c r="H449" s="29">
        <f t="shared" si="61"/>
        <v>0</v>
      </c>
      <c r="I449" s="29">
        <f t="shared" si="58"/>
        <v>0</v>
      </c>
      <c r="J449" s="29">
        <f>SUM($H$18:$H449)</f>
        <v>118400.77509363239</v>
      </c>
    </row>
    <row r="450" spans="1:10" x14ac:dyDescent="0.25">
      <c r="A450" s="23">
        <f t="shared" si="59"/>
        <v>433</v>
      </c>
      <c r="B450" s="24">
        <f t="shared" si="55"/>
        <v>50618</v>
      </c>
      <c r="C450" s="29">
        <f t="shared" si="63"/>
        <v>0</v>
      </c>
      <c r="D450" s="29">
        <f t="shared" si="62"/>
        <v>523.28073637119996</v>
      </c>
      <c r="E450" s="30">
        <f t="shared" si="56"/>
        <v>0</v>
      </c>
      <c r="F450" s="29">
        <f t="shared" si="57"/>
        <v>0</v>
      </c>
      <c r="G450" s="29">
        <f t="shared" si="60"/>
        <v>0</v>
      </c>
      <c r="H450" s="29">
        <f t="shared" si="61"/>
        <v>0</v>
      </c>
      <c r="I450" s="29">
        <f t="shared" si="58"/>
        <v>0</v>
      </c>
      <c r="J450" s="29">
        <f>SUM($H$18:$H450)</f>
        <v>118400.77509363239</v>
      </c>
    </row>
    <row r="451" spans="1:10" x14ac:dyDescent="0.25">
      <c r="A451" s="23">
        <f t="shared" si="59"/>
        <v>434</v>
      </c>
      <c r="B451" s="24">
        <f t="shared" si="55"/>
        <v>50649</v>
      </c>
      <c r="C451" s="29">
        <f t="shared" si="63"/>
        <v>0</v>
      </c>
      <c r="D451" s="29">
        <f t="shared" si="62"/>
        <v>523.28073637119996</v>
      </c>
      <c r="E451" s="30">
        <f t="shared" si="56"/>
        <v>0</v>
      </c>
      <c r="F451" s="29">
        <f t="shared" si="57"/>
        <v>0</v>
      </c>
      <c r="G451" s="29">
        <f t="shared" si="60"/>
        <v>0</v>
      </c>
      <c r="H451" s="29">
        <f t="shared" si="61"/>
        <v>0</v>
      </c>
      <c r="I451" s="29">
        <f t="shared" si="58"/>
        <v>0</v>
      </c>
      <c r="J451" s="29">
        <f>SUM($H$18:$H451)</f>
        <v>118400.77509363239</v>
      </c>
    </row>
    <row r="452" spans="1:10" x14ac:dyDescent="0.25">
      <c r="A452" s="23">
        <f t="shared" si="59"/>
        <v>435</v>
      </c>
      <c r="B452" s="24">
        <f t="shared" si="55"/>
        <v>50679</v>
      </c>
      <c r="C452" s="29">
        <f t="shared" si="63"/>
        <v>0</v>
      </c>
      <c r="D452" s="29">
        <f t="shared" si="62"/>
        <v>523.28073637119996</v>
      </c>
      <c r="E452" s="30">
        <f t="shared" si="56"/>
        <v>0</v>
      </c>
      <c r="F452" s="29">
        <f t="shared" si="57"/>
        <v>0</v>
      </c>
      <c r="G452" s="29">
        <f t="shared" si="60"/>
        <v>0</v>
      </c>
      <c r="H452" s="29">
        <f t="shared" si="61"/>
        <v>0</v>
      </c>
      <c r="I452" s="29">
        <f t="shared" si="58"/>
        <v>0</v>
      </c>
      <c r="J452" s="29">
        <f>SUM($H$18:$H452)</f>
        <v>118400.77509363239</v>
      </c>
    </row>
    <row r="453" spans="1:10" x14ac:dyDescent="0.25">
      <c r="A453" s="23">
        <f t="shared" si="59"/>
        <v>436</v>
      </c>
      <c r="B453" s="24">
        <f t="shared" si="55"/>
        <v>50710</v>
      </c>
      <c r="C453" s="29">
        <f t="shared" si="63"/>
        <v>0</v>
      </c>
      <c r="D453" s="29">
        <f t="shared" si="62"/>
        <v>523.28073637119996</v>
      </c>
      <c r="E453" s="30">
        <f t="shared" si="56"/>
        <v>0</v>
      </c>
      <c r="F453" s="29">
        <f t="shared" si="57"/>
        <v>0</v>
      </c>
      <c r="G453" s="29">
        <f t="shared" si="60"/>
        <v>0</v>
      </c>
      <c r="H453" s="29">
        <f t="shared" si="61"/>
        <v>0</v>
      </c>
      <c r="I453" s="29">
        <f t="shared" si="58"/>
        <v>0</v>
      </c>
      <c r="J453" s="29">
        <f>SUM($H$18:$H453)</f>
        <v>118400.77509363239</v>
      </c>
    </row>
    <row r="454" spans="1:10" x14ac:dyDescent="0.25">
      <c r="A454" s="23">
        <f t="shared" si="59"/>
        <v>437</v>
      </c>
      <c r="B454" s="24">
        <f t="shared" si="55"/>
        <v>50740</v>
      </c>
      <c r="C454" s="29">
        <f t="shared" si="63"/>
        <v>0</v>
      </c>
      <c r="D454" s="29">
        <f t="shared" si="62"/>
        <v>523.28073637119996</v>
      </c>
      <c r="E454" s="30">
        <f t="shared" si="56"/>
        <v>0</v>
      </c>
      <c r="F454" s="29">
        <f t="shared" si="57"/>
        <v>0</v>
      </c>
      <c r="G454" s="29">
        <f t="shared" si="60"/>
        <v>0</v>
      </c>
      <c r="H454" s="29">
        <f t="shared" si="61"/>
        <v>0</v>
      </c>
      <c r="I454" s="29">
        <f t="shared" si="58"/>
        <v>0</v>
      </c>
      <c r="J454" s="29">
        <f>SUM($H$18:$H454)</f>
        <v>118400.77509363239</v>
      </c>
    </row>
    <row r="455" spans="1:10" x14ac:dyDescent="0.25">
      <c r="A455" s="23">
        <f t="shared" si="59"/>
        <v>438</v>
      </c>
      <c r="B455" s="24">
        <f t="shared" si="55"/>
        <v>50771</v>
      </c>
      <c r="C455" s="29">
        <f t="shared" si="63"/>
        <v>0</v>
      </c>
      <c r="D455" s="29">
        <f t="shared" si="62"/>
        <v>523.28073637119996</v>
      </c>
      <c r="E455" s="30">
        <f t="shared" si="56"/>
        <v>0</v>
      </c>
      <c r="F455" s="29">
        <f t="shared" si="57"/>
        <v>0</v>
      </c>
      <c r="G455" s="29">
        <f t="shared" si="60"/>
        <v>0</v>
      </c>
      <c r="H455" s="29">
        <f t="shared" si="61"/>
        <v>0</v>
      </c>
      <c r="I455" s="29">
        <f t="shared" si="58"/>
        <v>0</v>
      </c>
      <c r="J455" s="29">
        <f>SUM($H$18:$H455)</f>
        <v>118400.77509363239</v>
      </c>
    </row>
    <row r="456" spans="1:10" x14ac:dyDescent="0.25">
      <c r="A456" s="23">
        <f t="shared" si="59"/>
        <v>439</v>
      </c>
      <c r="B456" s="24">
        <f t="shared" si="55"/>
        <v>50802</v>
      </c>
      <c r="C456" s="29">
        <f t="shared" si="63"/>
        <v>0</v>
      </c>
      <c r="D456" s="29">
        <f t="shared" si="62"/>
        <v>523.28073637119996</v>
      </c>
      <c r="E456" s="30">
        <f t="shared" si="56"/>
        <v>0</v>
      </c>
      <c r="F456" s="29">
        <f t="shared" si="57"/>
        <v>0</v>
      </c>
      <c r="G456" s="29">
        <f t="shared" si="60"/>
        <v>0</v>
      </c>
      <c r="H456" s="29">
        <f t="shared" si="61"/>
        <v>0</v>
      </c>
      <c r="I456" s="29">
        <f t="shared" si="58"/>
        <v>0</v>
      </c>
      <c r="J456" s="29">
        <f>SUM($H$18:$H456)</f>
        <v>118400.77509363239</v>
      </c>
    </row>
    <row r="457" spans="1:10" x14ac:dyDescent="0.25">
      <c r="A457" s="23">
        <f t="shared" si="59"/>
        <v>440</v>
      </c>
      <c r="B457" s="24">
        <f t="shared" si="55"/>
        <v>50830</v>
      </c>
      <c r="C457" s="29">
        <f t="shared" si="63"/>
        <v>0</v>
      </c>
      <c r="D457" s="29">
        <f t="shared" si="62"/>
        <v>523.28073637119996</v>
      </c>
      <c r="E457" s="30">
        <f t="shared" si="56"/>
        <v>0</v>
      </c>
      <c r="F457" s="29">
        <f t="shared" si="57"/>
        <v>0</v>
      </c>
      <c r="G457" s="29">
        <f t="shared" si="60"/>
        <v>0</v>
      </c>
      <c r="H457" s="29">
        <f t="shared" si="61"/>
        <v>0</v>
      </c>
      <c r="I457" s="29">
        <f t="shared" si="58"/>
        <v>0</v>
      </c>
      <c r="J457" s="29">
        <f>SUM($H$18:$H457)</f>
        <v>118400.77509363239</v>
      </c>
    </row>
    <row r="458" spans="1:10" x14ac:dyDescent="0.25">
      <c r="A458" s="23">
        <f t="shared" si="59"/>
        <v>441</v>
      </c>
      <c r="B458" s="24">
        <f t="shared" si="55"/>
        <v>50861</v>
      </c>
      <c r="C458" s="29">
        <f t="shared" si="63"/>
        <v>0</v>
      </c>
      <c r="D458" s="29">
        <f t="shared" si="62"/>
        <v>523.28073637119996</v>
      </c>
      <c r="E458" s="30">
        <f t="shared" si="56"/>
        <v>0</v>
      </c>
      <c r="F458" s="29">
        <f t="shared" si="57"/>
        <v>0</v>
      </c>
      <c r="G458" s="29">
        <f t="shared" si="60"/>
        <v>0</v>
      </c>
      <c r="H458" s="29">
        <f t="shared" si="61"/>
        <v>0</v>
      </c>
      <c r="I458" s="29">
        <f t="shared" si="58"/>
        <v>0</v>
      </c>
      <c r="J458" s="29">
        <f>SUM($H$18:$H458)</f>
        <v>118400.77509363239</v>
      </c>
    </row>
    <row r="459" spans="1:10" x14ac:dyDescent="0.25">
      <c r="A459" s="23">
        <f t="shared" si="59"/>
        <v>442</v>
      </c>
      <c r="B459" s="24">
        <f t="shared" si="55"/>
        <v>50891</v>
      </c>
      <c r="C459" s="29">
        <f t="shared" si="63"/>
        <v>0</v>
      </c>
      <c r="D459" s="29">
        <f t="shared" si="62"/>
        <v>523.28073637119996</v>
      </c>
      <c r="E459" s="30">
        <f t="shared" si="56"/>
        <v>0</v>
      </c>
      <c r="F459" s="29">
        <f t="shared" si="57"/>
        <v>0</v>
      </c>
      <c r="G459" s="29">
        <f t="shared" si="60"/>
        <v>0</v>
      </c>
      <c r="H459" s="29">
        <f t="shared" si="61"/>
        <v>0</v>
      </c>
      <c r="I459" s="29">
        <f t="shared" si="58"/>
        <v>0</v>
      </c>
      <c r="J459" s="29">
        <f>SUM($H$18:$H459)</f>
        <v>118400.77509363239</v>
      </c>
    </row>
    <row r="460" spans="1:10" x14ac:dyDescent="0.25">
      <c r="A460" s="23">
        <f t="shared" si="59"/>
        <v>443</v>
      </c>
      <c r="B460" s="24">
        <f t="shared" si="55"/>
        <v>50922</v>
      </c>
      <c r="C460" s="29">
        <f t="shared" si="63"/>
        <v>0</v>
      </c>
      <c r="D460" s="29">
        <f t="shared" si="62"/>
        <v>523.28073637119996</v>
      </c>
      <c r="E460" s="30">
        <f t="shared" si="56"/>
        <v>0</v>
      </c>
      <c r="F460" s="29">
        <f t="shared" si="57"/>
        <v>0</v>
      </c>
      <c r="G460" s="29">
        <f t="shared" si="60"/>
        <v>0</v>
      </c>
      <c r="H460" s="29">
        <f t="shared" si="61"/>
        <v>0</v>
      </c>
      <c r="I460" s="29">
        <f t="shared" si="58"/>
        <v>0</v>
      </c>
      <c r="J460" s="29">
        <f>SUM($H$18:$H460)</f>
        <v>118400.77509363239</v>
      </c>
    </row>
    <row r="461" spans="1:10" x14ac:dyDescent="0.25">
      <c r="A461" s="23">
        <f t="shared" si="59"/>
        <v>444</v>
      </c>
      <c r="B461" s="24">
        <f t="shared" si="55"/>
        <v>50952</v>
      </c>
      <c r="C461" s="29">
        <f t="shared" si="63"/>
        <v>0</v>
      </c>
      <c r="D461" s="29">
        <f t="shared" si="62"/>
        <v>523.28073637119996</v>
      </c>
      <c r="E461" s="30">
        <f t="shared" si="56"/>
        <v>0</v>
      </c>
      <c r="F461" s="29">
        <f t="shared" si="57"/>
        <v>0</v>
      </c>
      <c r="G461" s="29">
        <f t="shared" si="60"/>
        <v>0</v>
      </c>
      <c r="H461" s="29">
        <f t="shared" si="61"/>
        <v>0</v>
      </c>
      <c r="I461" s="29">
        <f t="shared" si="58"/>
        <v>0</v>
      </c>
      <c r="J461" s="29">
        <f>SUM($H$18:$H461)</f>
        <v>118400.77509363239</v>
      </c>
    </row>
    <row r="462" spans="1:10" x14ac:dyDescent="0.25">
      <c r="A462" s="23">
        <f t="shared" si="59"/>
        <v>445</v>
      </c>
      <c r="B462" s="24">
        <f t="shared" si="55"/>
        <v>50983</v>
      </c>
      <c r="C462" s="29">
        <f t="shared" si="63"/>
        <v>0</v>
      </c>
      <c r="D462" s="29">
        <f t="shared" si="62"/>
        <v>523.28073637119996</v>
      </c>
      <c r="E462" s="30">
        <f t="shared" si="56"/>
        <v>0</v>
      </c>
      <c r="F462" s="29">
        <f t="shared" si="57"/>
        <v>0</v>
      </c>
      <c r="G462" s="29">
        <f t="shared" si="60"/>
        <v>0</v>
      </c>
      <c r="H462" s="29">
        <f t="shared" si="61"/>
        <v>0</v>
      </c>
      <c r="I462" s="29">
        <f t="shared" si="58"/>
        <v>0</v>
      </c>
      <c r="J462" s="29">
        <f>SUM($H$18:$H462)</f>
        <v>118400.77509363239</v>
      </c>
    </row>
    <row r="463" spans="1:10" x14ac:dyDescent="0.25">
      <c r="A463" s="23">
        <f t="shared" si="59"/>
        <v>446</v>
      </c>
      <c r="B463" s="24">
        <f t="shared" si="55"/>
        <v>51014</v>
      </c>
      <c r="C463" s="29">
        <f t="shared" si="63"/>
        <v>0</v>
      </c>
      <c r="D463" s="29">
        <f t="shared" si="62"/>
        <v>523.28073637119996</v>
      </c>
      <c r="E463" s="30">
        <f t="shared" si="56"/>
        <v>0</v>
      </c>
      <c r="F463" s="29">
        <f t="shared" si="57"/>
        <v>0</v>
      </c>
      <c r="G463" s="29">
        <f t="shared" si="60"/>
        <v>0</v>
      </c>
      <c r="H463" s="29">
        <f t="shared" si="61"/>
        <v>0</v>
      </c>
      <c r="I463" s="29">
        <f t="shared" si="58"/>
        <v>0</v>
      </c>
      <c r="J463" s="29">
        <f>SUM($H$18:$H463)</f>
        <v>118400.77509363239</v>
      </c>
    </row>
    <row r="464" spans="1:10" x14ac:dyDescent="0.25">
      <c r="A464" s="23">
        <f t="shared" si="59"/>
        <v>447</v>
      </c>
      <c r="B464" s="24">
        <f t="shared" si="55"/>
        <v>51044</v>
      </c>
      <c r="C464" s="29">
        <f t="shared" si="63"/>
        <v>0</v>
      </c>
      <c r="D464" s="29">
        <f t="shared" si="62"/>
        <v>523.28073637119996</v>
      </c>
      <c r="E464" s="30">
        <f t="shared" si="56"/>
        <v>0</v>
      </c>
      <c r="F464" s="29">
        <f t="shared" si="57"/>
        <v>0</v>
      </c>
      <c r="G464" s="29">
        <f t="shared" si="60"/>
        <v>0</v>
      </c>
      <c r="H464" s="29">
        <f t="shared" si="61"/>
        <v>0</v>
      </c>
      <c r="I464" s="29">
        <f t="shared" si="58"/>
        <v>0</v>
      </c>
      <c r="J464" s="29">
        <f>SUM($H$18:$H464)</f>
        <v>118400.77509363239</v>
      </c>
    </row>
    <row r="465" spans="1:10" x14ac:dyDescent="0.25">
      <c r="A465" s="23">
        <f t="shared" si="59"/>
        <v>448</v>
      </c>
      <c r="B465" s="24">
        <f t="shared" si="55"/>
        <v>51075</v>
      </c>
      <c r="C465" s="29">
        <f t="shared" si="63"/>
        <v>0</v>
      </c>
      <c r="D465" s="29">
        <f t="shared" si="62"/>
        <v>523.28073637119996</v>
      </c>
      <c r="E465" s="30">
        <f t="shared" si="56"/>
        <v>0</v>
      </c>
      <c r="F465" s="29">
        <f t="shared" si="57"/>
        <v>0</v>
      </c>
      <c r="G465" s="29">
        <f t="shared" si="60"/>
        <v>0</v>
      </c>
      <c r="H465" s="29">
        <f t="shared" si="61"/>
        <v>0</v>
      </c>
      <c r="I465" s="29">
        <f t="shared" si="58"/>
        <v>0</v>
      </c>
      <c r="J465" s="29">
        <f>SUM($H$18:$H465)</f>
        <v>118400.77509363239</v>
      </c>
    </row>
    <row r="466" spans="1:10" x14ac:dyDescent="0.25">
      <c r="A466" s="23">
        <f t="shared" si="59"/>
        <v>449</v>
      </c>
      <c r="B466" s="24">
        <f t="shared" ref="B466:B497" si="64">IF(Pay_Num&lt;&gt;"",DATE(YEAR(Loan_Start),MONTH(Loan_Start)+(Pay_Num)*12/Num_Pmt_Per_Year,DAY(Loan_Start)),"")</f>
        <v>51105</v>
      </c>
      <c r="C466" s="29">
        <f t="shared" si="63"/>
        <v>0</v>
      </c>
      <c r="D466" s="29">
        <f t="shared" si="62"/>
        <v>523.28073637119996</v>
      </c>
      <c r="E466" s="30">
        <f t="shared" ref="E466:E497" si="65">IF(AND(Pay_Num&lt;&gt;"",Sched_Pay+Scheduled_Extra_Payments&lt;Beg_Bal),Scheduled_Extra_Payments,IF(AND(Pay_Num&lt;&gt;"",Beg_Bal-Sched_Pay&gt;0),Beg_Bal-Sched_Pay,IF(Pay_Num&lt;&gt;"",0,"")))</f>
        <v>0</v>
      </c>
      <c r="F466" s="29">
        <f t="shared" ref="F466:F497" si="66">IF(AND(Pay_Num&lt;&gt;"",Sched_Pay+Extra_Pay&lt;Beg_Bal),Sched_Pay+Extra_Pay,IF(Pay_Num&lt;&gt;"",Beg_Bal,""))</f>
        <v>0</v>
      </c>
      <c r="G466" s="29">
        <f t="shared" si="60"/>
        <v>0</v>
      </c>
      <c r="H466" s="29">
        <f t="shared" si="61"/>
        <v>0</v>
      </c>
      <c r="I466" s="29">
        <f t="shared" ref="I466:I497" si="67">IF(AND(Pay_Num&lt;&gt;"",Sched_Pay+Extra_Pay&lt;Beg_Bal),Beg_Bal-Princ,IF(Pay_Num&lt;&gt;"",0,""))</f>
        <v>0</v>
      </c>
      <c r="J466" s="29">
        <f>SUM($H$18:$H466)</f>
        <v>118400.77509363239</v>
      </c>
    </row>
    <row r="467" spans="1:10" x14ac:dyDescent="0.25">
      <c r="A467" s="23">
        <f t="shared" ref="A467:A497" si="68">IF(Values_Entered,A466+1,"")</f>
        <v>450</v>
      </c>
      <c r="B467" s="24">
        <f t="shared" si="64"/>
        <v>51136</v>
      </c>
      <c r="C467" s="29">
        <f t="shared" si="63"/>
        <v>0</v>
      </c>
      <c r="D467" s="29">
        <f t="shared" si="62"/>
        <v>523.28073637119996</v>
      </c>
      <c r="E467" s="30">
        <f t="shared" si="65"/>
        <v>0</v>
      </c>
      <c r="F467" s="29">
        <f t="shared" si="66"/>
        <v>0</v>
      </c>
      <c r="G467" s="29">
        <f t="shared" ref="G467:G497" si="69">IF(Pay_Num&lt;&gt;"",Total_Pay-Int,"")</f>
        <v>0</v>
      </c>
      <c r="H467" s="29">
        <f t="shared" ref="H467:H497" si="70">IF(Pay_Num&lt;&gt;"",Beg_Bal*Interest_Rate/Num_Pmt_Per_Year,"")</f>
        <v>0</v>
      </c>
      <c r="I467" s="29">
        <f t="shared" si="67"/>
        <v>0</v>
      </c>
      <c r="J467" s="29">
        <f>SUM($H$18:$H467)</f>
        <v>118400.77509363239</v>
      </c>
    </row>
    <row r="468" spans="1:10" x14ac:dyDescent="0.25">
      <c r="A468" s="23">
        <f t="shared" si="68"/>
        <v>451</v>
      </c>
      <c r="B468" s="24">
        <f t="shared" si="64"/>
        <v>51167</v>
      </c>
      <c r="C468" s="29">
        <f t="shared" si="63"/>
        <v>0</v>
      </c>
      <c r="D468" s="29">
        <f t="shared" ref="D468:D497" si="71">IF(Pay_Num&lt;&gt;"",Scheduled_Monthly_Payment,"")</f>
        <v>523.28073637119996</v>
      </c>
      <c r="E468" s="30">
        <f t="shared" si="65"/>
        <v>0</v>
      </c>
      <c r="F468" s="29">
        <f t="shared" si="66"/>
        <v>0</v>
      </c>
      <c r="G468" s="29">
        <f t="shared" si="69"/>
        <v>0</v>
      </c>
      <c r="H468" s="29">
        <f t="shared" si="70"/>
        <v>0</v>
      </c>
      <c r="I468" s="29">
        <f t="shared" si="67"/>
        <v>0</v>
      </c>
      <c r="J468" s="29">
        <f>SUM($H$18:$H468)</f>
        <v>118400.77509363239</v>
      </c>
    </row>
    <row r="469" spans="1:10" x14ac:dyDescent="0.25">
      <c r="A469" s="23">
        <f t="shared" si="68"/>
        <v>452</v>
      </c>
      <c r="B469" s="24">
        <f t="shared" si="64"/>
        <v>51196</v>
      </c>
      <c r="C469" s="29">
        <f t="shared" si="63"/>
        <v>0</v>
      </c>
      <c r="D469" s="29">
        <f t="shared" si="71"/>
        <v>523.28073637119996</v>
      </c>
      <c r="E469" s="30">
        <f t="shared" si="65"/>
        <v>0</v>
      </c>
      <c r="F469" s="29">
        <f t="shared" si="66"/>
        <v>0</v>
      </c>
      <c r="G469" s="29">
        <f t="shared" si="69"/>
        <v>0</v>
      </c>
      <c r="H469" s="29">
        <f t="shared" si="70"/>
        <v>0</v>
      </c>
      <c r="I469" s="29">
        <f t="shared" si="67"/>
        <v>0</v>
      </c>
      <c r="J469" s="29">
        <f>SUM($H$18:$H469)</f>
        <v>118400.77509363239</v>
      </c>
    </row>
    <row r="470" spans="1:10" x14ac:dyDescent="0.25">
      <c r="A470" s="23">
        <f t="shared" si="68"/>
        <v>453</v>
      </c>
      <c r="B470" s="24">
        <f t="shared" si="64"/>
        <v>51227</v>
      </c>
      <c r="C470" s="29">
        <f t="shared" si="63"/>
        <v>0</v>
      </c>
      <c r="D470" s="29">
        <f t="shared" si="71"/>
        <v>523.28073637119996</v>
      </c>
      <c r="E470" s="30">
        <f t="shared" si="65"/>
        <v>0</v>
      </c>
      <c r="F470" s="29">
        <f t="shared" si="66"/>
        <v>0</v>
      </c>
      <c r="G470" s="29">
        <f t="shared" si="69"/>
        <v>0</v>
      </c>
      <c r="H470" s="29">
        <f t="shared" si="70"/>
        <v>0</v>
      </c>
      <c r="I470" s="29">
        <f t="shared" si="67"/>
        <v>0</v>
      </c>
      <c r="J470" s="29">
        <f>SUM($H$18:$H470)</f>
        <v>118400.77509363239</v>
      </c>
    </row>
    <row r="471" spans="1:10" x14ac:dyDescent="0.25">
      <c r="A471" s="23">
        <f t="shared" si="68"/>
        <v>454</v>
      </c>
      <c r="B471" s="24">
        <f t="shared" si="64"/>
        <v>51257</v>
      </c>
      <c r="C471" s="29">
        <f t="shared" si="63"/>
        <v>0</v>
      </c>
      <c r="D471" s="29">
        <f t="shared" si="71"/>
        <v>523.28073637119996</v>
      </c>
      <c r="E471" s="30">
        <f t="shared" si="65"/>
        <v>0</v>
      </c>
      <c r="F471" s="29">
        <f t="shared" si="66"/>
        <v>0</v>
      </c>
      <c r="G471" s="29">
        <f t="shared" si="69"/>
        <v>0</v>
      </c>
      <c r="H471" s="29">
        <f t="shared" si="70"/>
        <v>0</v>
      </c>
      <c r="I471" s="29">
        <f t="shared" si="67"/>
        <v>0</v>
      </c>
      <c r="J471" s="29">
        <f>SUM($H$18:$H471)</f>
        <v>118400.77509363239</v>
      </c>
    </row>
    <row r="472" spans="1:10" x14ac:dyDescent="0.25">
      <c r="A472" s="23">
        <f t="shared" si="68"/>
        <v>455</v>
      </c>
      <c r="B472" s="24">
        <f t="shared" si="64"/>
        <v>51288</v>
      </c>
      <c r="C472" s="29">
        <f t="shared" si="63"/>
        <v>0</v>
      </c>
      <c r="D472" s="29">
        <f t="shared" si="71"/>
        <v>523.28073637119996</v>
      </c>
      <c r="E472" s="30">
        <f t="shared" si="65"/>
        <v>0</v>
      </c>
      <c r="F472" s="29">
        <f t="shared" si="66"/>
        <v>0</v>
      </c>
      <c r="G472" s="29">
        <f t="shared" si="69"/>
        <v>0</v>
      </c>
      <c r="H472" s="29">
        <f t="shared" si="70"/>
        <v>0</v>
      </c>
      <c r="I472" s="29">
        <f t="shared" si="67"/>
        <v>0</v>
      </c>
      <c r="J472" s="29">
        <f>SUM($H$18:$H472)</f>
        <v>118400.77509363239</v>
      </c>
    </row>
    <row r="473" spans="1:10" x14ac:dyDescent="0.25">
      <c r="A473" s="23">
        <f t="shared" si="68"/>
        <v>456</v>
      </c>
      <c r="B473" s="24">
        <f t="shared" si="64"/>
        <v>51318</v>
      </c>
      <c r="C473" s="29">
        <f t="shared" si="63"/>
        <v>0</v>
      </c>
      <c r="D473" s="29">
        <f t="shared" si="71"/>
        <v>523.28073637119996</v>
      </c>
      <c r="E473" s="30">
        <f t="shared" si="65"/>
        <v>0</v>
      </c>
      <c r="F473" s="29">
        <f t="shared" si="66"/>
        <v>0</v>
      </c>
      <c r="G473" s="29">
        <f t="shared" si="69"/>
        <v>0</v>
      </c>
      <c r="H473" s="29">
        <f t="shared" si="70"/>
        <v>0</v>
      </c>
      <c r="I473" s="29">
        <f t="shared" si="67"/>
        <v>0</v>
      </c>
      <c r="J473" s="29">
        <f>SUM($H$18:$H473)</f>
        <v>118400.77509363239</v>
      </c>
    </row>
    <row r="474" spans="1:10" x14ac:dyDescent="0.25">
      <c r="A474" s="23">
        <f t="shared" si="68"/>
        <v>457</v>
      </c>
      <c r="B474" s="24">
        <f t="shared" si="64"/>
        <v>51349</v>
      </c>
      <c r="C474" s="29">
        <f t="shared" si="63"/>
        <v>0</v>
      </c>
      <c r="D474" s="29">
        <f t="shared" si="71"/>
        <v>523.28073637119996</v>
      </c>
      <c r="E474" s="30">
        <f t="shared" si="65"/>
        <v>0</v>
      </c>
      <c r="F474" s="29">
        <f t="shared" si="66"/>
        <v>0</v>
      </c>
      <c r="G474" s="29">
        <f t="shared" si="69"/>
        <v>0</v>
      </c>
      <c r="H474" s="29">
        <f t="shared" si="70"/>
        <v>0</v>
      </c>
      <c r="I474" s="29">
        <f t="shared" si="67"/>
        <v>0</v>
      </c>
      <c r="J474" s="29">
        <f>SUM($H$18:$H474)</f>
        <v>118400.77509363239</v>
      </c>
    </row>
    <row r="475" spans="1:10" x14ac:dyDescent="0.25">
      <c r="A475" s="23">
        <f t="shared" si="68"/>
        <v>458</v>
      </c>
      <c r="B475" s="24">
        <f t="shared" si="64"/>
        <v>51380</v>
      </c>
      <c r="C475" s="29">
        <f t="shared" si="63"/>
        <v>0</v>
      </c>
      <c r="D475" s="29">
        <f t="shared" si="71"/>
        <v>523.28073637119996</v>
      </c>
      <c r="E475" s="30">
        <f t="shared" si="65"/>
        <v>0</v>
      </c>
      <c r="F475" s="29">
        <f t="shared" si="66"/>
        <v>0</v>
      </c>
      <c r="G475" s="29">
        <f t="shared" si="69"/>
        <v>0</v>
      </c>
      <c r="H475" s="29">
        <f t="shared" si="70"/>
        <v>0</v>
      </c>
      <c r="I475" s="29">
        <f t="shared" si="67"/>
        <v>0</v>
      </c>
      <c r="J475" s="29">
        <f>SUM($H$18:$H475)</f>
        <v>118400.77509363239</v>
      </c>
    </row>
    <row r="476" spans="1:10" x14ac:dyDescent="0.25">
      <c r="A476" s="23">
        <f t="shared" si="68"/>
        <v>459</v>
      </c>
      <c r="B476" s="24">
        <f t="shared" si="64"/>
        <v>51410</v>
      </c>
      <c r="C476" s="29">
        <f t="shared" si="63"/>
        <v>0</v>
      </c>
      <c r="D476" s="29">
        <f t="shared" si="71"/>
        <v>523.28073637119996</v>
      </c>
      <c r="E476" s="30">
        <f t="shared" si="65"/>
        <v>0</v>
      </c>
      <c r="F476" s="29">
        <f t="shared" si="66"/>
        <v>0</v>
      </c>
      <c r="G476" s="29">
        <f t="shared" si="69"/>
        <v>0</v>
      </c>
      <c r="H476" s="29">
        <f t="shared" si="70"/>
        <v>0</v>
      </c>
      <c r="I476" s="29">
        <f t="shared" si="67"/>
        <v>0</v>
      </c>
      <c r="J476" s="29">
        <f>SUM($H$18:$H476)</f>
        <v>118400.77509363239</v>
      </c>
    </row>
    <row r="477" spans="1:10" x14ac:dyDescent="0.25">
      <c r="A477" s="23">
        <f t="shared" si="68"/>
        <v>460</v>
      </c>
      <c r="B477" s="24">
        <f t="shared" si="64"/>
        <v>51441</v>
      </c>
      <c r="C477" s="29">
        <f t="shared" si="63"/>
        <v>0</v>
      </c>
      <c r="D477" s="29">
        <f t="shared" si="71"/>
        <v>523.28073637119996</v>
      </c>
      <c r="E477" s="30">
        <f t="shared" si="65"/>
        <v>0</v>
      </c>
      <c r="F477" s="29">
        <f t="shared" si="66"/>
        <v>0</v>
      </c>
      <c r="G477" s="29">
        <f t="shared" si="69"/>
        <v>0</v>
      </c>
      <c r="H477" s="29">
        <f t="shared" si="70"/>
        <v>0</v>
      </c>
      <c r="I477" s="29">
        <f t="shared" si="67"/>
        <v>0</v>
      </c>
      <c r="J477" s="29">
        <f>SUM($H$18:$H477)</f>
        <v>118400.77509363239</v>
      </c>
    </row>
    <row r="478" spans="1:10" x14ac:dyDescent="0.25">
      <c r="A478" s="23">
        <f t="shared" si="68"/>
        <v>461</v>
      </c>
      <c r="B478" s="24">
        <f t="shared" si="64"/>
        <v>51471</v>
      </c>
      <c r="C478" s="29">
        <f t="shared" si="63"/>
        <v>0</v>
      </c>
      <c r="D478" s="29">
        <f t="shared" si="71"/>
        <v>523.28073637119996</v>
      </c>
      <c r="E478" s="30">
        <f t="shared" si="65"/>
        <v>0</v>
      </c>
      <c r="F478" s="29">
        <f t="shared" si="66"/>
        <v>0</v>
      </c>
      <c r="G478" s="29">
        <f t="shared" si="69"/>
        <v>0</v>
      </c>
      <c r="H478" s="29">
        <f t="shared" si="70"/>
        <v>0</v>
      </c>
      <c r="I478" s="29">
        <f t="shared" si="67"/>
        <v>0</v>
      </c>
      <c r="J478" s="29">
        <f>SUM($H$18:$H478)</f>
        <v>118400.77509363239</v>
      </c>
    </row>
    <row r="479" spans="1:10" x14ac:dyDescent="0.25">
      <c r="A479" s="23">
        <f t="shared" si="68"/>
        <v>462</v>
      </c>
      <c r="B479" s="24">
        <f t="shared" si="64"/>
        <v>51502</v>
      </c>
      <c r="C479" s="29">
        <f t="shared" si="63"/>
        <v>0</v>
      </c>
      <c r="D479" s="29">
        <f t="shared" si="71"/>
        <v>523.28073637119996</v>
      </c>
      <c r="E479" s="30">
        <f t="shared" si="65"/>
        <v>0</v>
      </c>
      <c r="F479" s="29">
        <f t="shared" si="66"/>
        <v>0</v>
      </c>
      <c r="G479" s="29">
        <f t="shared" si="69"/>
        <v>0</v>
      </c>
      <c r="H479" s="29">
        <f t="shared" si="70"/>
        <v>0</v>
      </c>
      <c r="I479" s="29">
        <f t="shared" si="67"/>
        <v>0</v>
      </c>
      <c r="J479" s="29">
        <f>SUM($H$18:$H479)</f>
        <v>118400.77509363239</v>
      </c>
    </row>
    <row r="480" spans="1:10" x14ac:dyDescent="0.25">
      <c r="A480" s="23">
        <f t="shared" si="68"/>
        <v>463</v>
      </c>
      <c r="B480" s="24">
        <f t="shared" si="64"/>
        <v>51533</v>
      </c>
      <c r="C480" s="29">
        <f t="shared" si="63"/>
        <v>0</v>
      </c>
      <c r="D480" s="29">
        <f t="shared" si="71"/>
        <v>523.28073637119996</v>
      </c>
      <c r="E480" s="30">
        <f t="shared" si="65"/>
        <v>0</v>
      </c>
      <c r="F480" s="29">
        <f t="shared" si="66"/>
        <v>0</v>
      </c>
      <c r="G480" s="29">
        <f t="shared" si="69"/>
        <v>0</v>
      </c>
      <c r="H480" s="29">
        <f t="shared" si="70"/>
        <v>0</v>
      </c>
      <c r="I480" s="29">
        <f t="shared" si="67"/>
        <v>0</v>
      </c>
      <c r="J480" s="29">
        <f>SUM($H$18:$H480)</f>
        <v>118400.77509363239</v>
      </c>
    </row>
    <row r="481" spans="1:10" x14ac:dyDescent="0.25">
      <c r="A481" s="23">
        <f t="shared" si="68"/>
        <v>464</v>
      </c>
      <c r="B481" s="24">
        <f t="shared" si="64"/>
        <v>51561</v>
      </c>
      <c r="C481" s="29">
        <f t="shared" si="63"/>
        <v>0</v>
      </c>
      <c r="D481" s="29">
        <f t="shared" si="71"/>
        <v>523.28073637119996</v>
      </c>
      <c r="E481" s="30">
        <f t="shared" si="65"/>
        <v>0</v>
      </c>
      <c r="F481" s="29">
        <f t="shared" si="66"/>
        <v>0</v>
      </c>
      <c r="G481" s="29">
        <f t="shared" si="69"/>
        <v>0</v>
      </c>
      <c r="H481" s="29">
        <f t="shared" si="70"/>
        <v>0</v>
      </c>
      <c r="I481" s="29">
        <f t="shared" si="67"/>
        <v>0</v>
      </c>
      <c r="J481" s="29">
        <f>SUM($H$18:$H481)</f>
        <v>118400.77509363239</v>
      </c>
    </row>
    <row r="482" spans="1:10" x14ac:dyDescent="0.25">
      <c r="A482" s="23">
        <f t="shared" si="68"/>
        <v>465</v>
      </c>
      <c r="B482" s="24">
        <f t="shared" si="64"/>
        <v>51592</v>
      </c>
      <c r="C482" s="29">
        <f t="shared" si="63"/>
        <v>0</v>
      </c>
      <c r="D482" s="29">
        <f t="shared" si="71"/>
        <v>523.28073637119996</v>
      </c>
      <c r="E482" s="30">
        <f t="shared" si="65"/>
        <v>0</v>
      </c>
      <c r="F482" s="29">
        <f t="shared" si="66"/>
        <v>0</v>
      </c>
      <c r="G482" s="29">
        <f t="shared" si="69"/>
        <v>0</v>
      </c>
      <c r="H482" s="29">
        <f t="shared" si="70"/>
        <v>0</v>
      </c>
      <c r="I482" s="29">
        <f t="shared" si="67"/>
        <v>0</v>
      </c>
      <c r="J482" s="29">
        <f>SUM($H$18:$H482)</f>
        <v>118400.77509363239</v>
      </c>
    </row>
    <row r="483" spans="1:10" x14ac:dyDescent="0.25">
      <c r="A483" s="23">
        <f t="shared" si="68"/>
        <v>466</v>
      </c>
      <c r="B483" s="24">
        <f t="shared" si="64"/>
        <v>51622</v>
      </c>
      <c r="C483" s="29">
        <f t="shared" si="63"/>
        <v>0</v>
      </c>
      <c r="D483" s="29">
        <f t="shared" si="71"/>
        <v>523.28073637119996</v>
      </c>
      <c r="E483" s="30">
        <f t="shared" si="65"/>
        <v>0</v>
      </c>
      <c r="F483" s="29">
        <f t="shared" si="66"/>
        <v>0</v>
      </c>
      <c r="G483" s="29">
        <f t="shared" si="69"/>
        <v>0</v>
      </c>
      <c r="H483" s="29">
        <f t="shared" si="70"/>
        <v>0</v>
      </c>
      <c r="I483" s="29">
        <f t="shared" si="67"/>
        <v>0</v>
      </c>
      <c r="J483" s="29">
        <f>SUM($H$18:$H483)</f>
        <v>118400.77509363239</v>
      </c>
    </row>
    <row r="484" spans="1:10" x14ac:dyDescent="0.25">
      <c r="A484" s="23">
        <f t="shared" si="68"/>
        <v>467</v>
      </c>
      <c r="B484" s="24">
        <f t="shared" si="64"/>
        <v>51653</v>
      </c>
      <c r="C484" s="29">
        <f t="shared" si="63"/>
        <v>0</v>
      </c>
      <c r="D484" s="29">
        <f t="shared" si="71"/>
        <v>523.28073637119996</v>
      </c>
      <c r="E484" s="30">
        <f t="shared" si="65"/>
        <v>0</v>
      </c>
      <c r="F484" s="29">
        <f t="shared" si="66"/>
        <v>0</v>
      </c>
      <c r="G484" s="29">
        <f t="shared" si="69"/>
        <v>0</v>
      </c>
      <c r="H484" s="29">
        <f t="shared" si="70"/>
        <v>0</v>
      </c>
      <c r="I484" s="29">
        <f t="shared" si="67"/>
        <v>0</v>
      </c>
      <c r="J484" s="29">
        <f>SUM($H$18:$H484)</f>
        <v>118400.77509363239</v>
      </c>
    </row>
    <row r="485" spans="1:10" x14ac:dyDescent="0.25">
      <c r="A485" s="23">
        <f t="shared" si="68"/>
        <v>468</v>
      </c>
      <c r="B485" s="24">
        <f t="shared" si="64"/>
        <v>51683</v>
      </c>
      <c r="C485" s="29">
        <f t="shared" si="63"/>
        <v>0</v>
      </c>
      <c r="D485" s="29">
        <f t="shared" si="71"/>
        <v>523.28073637119996</v>
      </c>
      <c r="E485" s="30">
        <f t="shared" si="65"/>
        <v>0</v>
      </c>
      <c r="F485" s="29">
        <f t="shared" si="66"/>
        <v>0</v>
      </c>
      <c r="G485" s="29">
        <f t="shared" si="69"/>
        <v>0</v>
      </c>
      <c r="H485" s="29">
        <f t="shared" si="70"/>
        <v>0</v>
      </c>
      <c r="I485" s="29">
        <f t="shared" si="67"/>
        <v>0</v>
      </c>
      <c r="J485" s="29">
        <f>SUM($H$18:$H485)</f>
        <v>118400.77509363239</v>
      </c>
    </row>
    <row r="486" spans="1:10" x14ac:dyDescent="0.25">
      <c r="A486" s="23">
        <f t="shared" si="68"/>
        <v>469</v>
      </c>
      <c r="B486" s="24">
        <f t="shared" si="64"/>
        <v>51714</v>
      </c>
      <c r="C486" s="29">
        <f t="shared" si="63"/>
        <v>0</v>
      </c>
      <c r="D486" s="29">
        <f t="shared" si="71"/>
        <v>523.28073637119996</v>
      </c>
      <c r="E486" s="30">
        <f t="shared" si="65"/>
        <v>0</v>
      </c>
      <c r="F486" s="29">
        <f t="shared" si="66"/>
        <v>0</v>
      </c>
      <c r="G486" s="29">
        <f t="shared" si="69"/>
        <v>0</v>
      </c>
      <c r="H486" s="29">
        <f t="shared" si="70"/>
        <v>0</v>
      </c>
      <c r="I486" s="29">
        <f t="shared" si="67"/>
        <v>0</v>
      </c>
      <c r="J486" s="29">
        <f>SUM($H$18:$H486)</f>
        <v>118400.77509363239</v>
      </c>
    </row>
    <row r="487" spans="1:10" x14ac:dyDescent="0.25">
      <c r="A487" s="23">
        <f t="shared" si="68"/>
        <v>470</v>
      </c>
      <c r="B487" s="24">
        <f t="shared" si="64"/>
        <v>51745</v>
      </c>
      <c r="C487" s="29">
        <f t="shared" si="63"/>
        <v>0</v>
      </c>
      <c r="D487" s="29">
        <f t="shared" si="71"/>
        <v>523.28073637119996</v>
      </c>
      <c r="E487" s="30">
        <f t="shared" si="65"/>
        <v>0</v>
      </c>
      <c r="F487" s="29">
        <f t="shared" si="66"/>
        <v>0</v>
      </c>
      <c r="G487" s="29">
        <f t="shared" si="69"/>
        <v>0</v>
      </c>
      <c r="H487" s="29">
        <f t="shared" si="70"/>
        <v>0</v>
      </c>
      <c r="I487" s="29">
        <f t="shared" si="67"/>
        <v>0</v>
      </c>
      <c r="J487" s="29">
        <f>SUM($H$18:$H487)</f>
        <v>118400.77509363239</v>
      </c>
    </row>
    <row r="488" spans="1:10" x14ac:dyDescent="0.25">
      <c r="A488" s="23">
        <f t="shared" si="68"/>
        <v>471</v>
      </c>
      <c r="B488" s="24">
        <f t="shared" si="64"/>
        <v>51775</v>
      </c>
      <c r="C488" s="29">
        <f t="shared" si="63"/>
        <v>0</v>
      </c>
      <c r="D488" s="29">
        <f t="shared" si="71"/>
        <v>523.28073637119996</v>
      </c>
      <c r="E488" s="30">
        <f t="shared" si="65"/>
        <v>0</v>
      </c>
      <c r="F488" s="29">
        <f t="shared" si="66"/>
        <v>0</v>
      </c>
      <c r="G488" s="29">
        <f t="shared" si="69"/>
        <v>0</v>
      </c>
      <c r="H488" s="29">
        <f t="shared" si="70"/>
        <v>0</v>
      </c>
      <c r="I488" s="29">
        <f t="shared" si="67"/>
        <v>0</v>
      </c>
      <c r="J488" s="29">
        <f>SUM($H$18:$H488)</f>
        <v>118400.77509363239</v>
      </c>
    </row>
    <row r="489" spans="1:10" x14ac:dyDescent="0.25">
      <c r="A489" s="23">
        <f t="shared" si="68"/>
        <v>472</v>
      </c>
      <c r="B489" s="24">
        <f t="shared" si="64"/>
        <v>51806</v>
      </c>
      <c r="C489" s="29">
        <f t="shared" si="63"/>
        <v>0</v>
      </c>
      <c r="D489" s="29">
        <f t="shared" si="71"/>
        <v>523.28073637119996</v>
      </c>
      <c r="E489" s="30">
        <f t="shared" si="65"/>
        <v>0</v>
      </c>
      <c r="F489" s="29">
        <f t="shared" si="66"/>
        <v>0</v>
      </c>
      <c r="G489" s="29">
        <f t="shared" si="69"/>
        <v>0</v>
      </c>
      <c r="H489" s="29">
        <f t="shared" si="70"/>
        <v>0</v>
      </c>
      <c r="I489" s="29">
        <f t="shared" si="67"/>
        <v>0</v>
      </c>
      <c r="J489" s="29">
        <f>SUM($H$18:$H489)</f>
        <v>118400.77509363239</v>
      </c>
    </row>
    <row r="490" spans="1:10" x14ac:dyDescent="0.25">
      <c r="A490" s="23">
        <f t="shared" si="68"/>
        <v>473</v>
      </c>
      <c r="B490" s="24">
        <f t="shared" si="64"/>
        <v>51836</v>
      </c>
      <c r="C490" s="29">
        <f t="shared" si="63"/>
        <v>0</v>
      </c>
      <c r="D490" s="29">
        <f t="shared" si="71"/>
        <v>523.28073637119996</v>
      </c>
      <c r="E490" s="30">
        <f t="shared" si="65"/>
        <v>0</v>
      </c>
      <c r="F490" s="29">
        <f t="shared" si="66"/>
        <v>0</v>
      </c>
      <c r="G490" s="29">
        <f t="shared" si="69"/>
        <v>0</v>
      </c>
      <c r="H490" s="29">
        <f t="shared" si="70"/>
        <v>0</v>
      </c>
      <c r="I490" s="29">
        <f t="shared" si="67"/>
        <v>0</v>
      </c>
      <c r="J490" s="29">
        <f>SUM($H$18:$H490)</f>
        <v>118400.77509363239</v>
      </c>
    </row>
    <row r="491" spans="1:10" x14ac:dyDescent="0.25">
      <c r="A491" s="23">
        <f t="shared" si="68"/>
        <v>474</v>
      </c>
      <c r="B491" s="24">
        <f t="shared" si="64"/>
        <v>51867</v>
      </c>
      <c r="C491" s="29">
        <f t="shared" si="63"/>
        <v>0</v>
      </c>
      <c r="D491" s="29">
        <f t="shared" si="71"/>
        <v>523.28073637119996</v>
      </c>
      <c r="E491" s="30">
        <f t="shared" si="65"/>
        <v>0</v>
      </c>
      <c r="F491" s="29">
        <f t="shared" si="66"/>
        <v>0</v>
      </c>
      <c r="G491" s="29">
        <f t="shared" si="69"/>
        <v>0</v>
      </c>
      <c r="H491" s="29">
        <f t="shared" si="70"/>
        <v>0</v>
      </c>
      <c r="I491" s="29">
        <f t="shared" si="67"/>
        <v>0</v>
      </c>
      <c r="J491" s="29">
        <f>SUM($H$18:$H491)</f>
        <v>118400.77509363239</v>
      </c>
    </row>
    <row r="492" spans="1:10" x14ac:dyDescent="0.25">
      <c r="A492" s="23">
        <f t="shared" si="68"/>
        <v>475</v>
      </c>
      <c r="B492" s="24">
        <f t="shared" si="64"/>
        <v>51898</v>
      </c>
      <c r="C492" s="29">
        <f t="shared" si="63"/>
        <v>0</v>
      </c>
      <c r="D492" s="29">
        <f t="shared" si="71"/>
        <v>523.28073637119996</v>
      </c>
      <c r="E492" s="30">
        <f t="shared" si="65"/>
        <v>0</v>
      </c>
      <c r="F492" s="29">
        <f t="shared" si="66"/>
        <v>0</v>
      </c>
      <c r="G492" s="29">
        <f t="shared" si="69"/>
        <v>0</v>
      </c>
      <c r="H492" s="29">
        <f t="shared" si="70"/>
        <v>0</v>
      </c>
      <c r="I492" s="29">
        <f t="shared" si="67"/>
        <v>0</v>
      </c>
      <c r="J492" s="29">
        <f>SUM($H$18:$H492)</f>
        <v>118400.77509363239</v>
      </c>
    </row>
    <row r="493" spans="1:10" x14ac:dyDescent="0.25">
      <c r="A493" s="23">
        <f t="shared" si="68"/>
        <v>476</v>
      </c>
      <c r="B493" s="24">
        <f t="shared" si="64"/>
        <v>51926</v>
      </c>
      <c r="C493" s="29">
        <f t="shared" si="63"/>
        <v>0</v>
      </c>
      <c r="D493" s="29">
        <f t="shared" si="71"/>
        <v>523.28073637119996</v>
      </c>
      <c r="E493" s="30">
        <f t="shared" si="65"/>
        <v>0</v>
      </c>
      <c r="F493" s="29">
        <f t="shared" si="66"/>
        <v>0</v>
      </c>
      <c r="G493" s="29">
        <f t="shared" si="69"/>
        <v>0</v>
      </c>
      <c r="H493" s="29">
        <f t="shared" si="70"/>
        <v>0</v>
      </c>
      <c r="I493" s="29">
        <f t="shared" si="67"/>
        <v>0</v>
      </c>
      <c r="J493" s="29">
        <f>SUM($H$18:$H493)</f>
        <v>118400.77509363239</v>
      </c>
    </row>
    <row r="494" spans="1:10" x14ac:dyDescent="0.25">
      <c r="A494" s="23">
        <f t="shared" si="68"/>
        <v>477</v>
      </c>
      <c r="B494" s="24">
        <f t="shared" si="64"/>
        <v>51957</v>
      </c>
      <c r="C494" s="29">
        <f t="shared" si="63"/>
        <v>0</v>
      </c>
      <c r="D494" s="29">
        <f t="shared" si="71"/>
        <v>523.28073637119996</v>
      </c>
      <c r="E494" s="30">
        <f t="shared" si="65"/>
        <v>0</v>
      </c>
      <c r="F494" s="29">
        <f t="shared" si="66"/>
        <v>0</v>
      </c>
      <c r="G494" s="29">
        <f t="shared" si="69"/>
        <v>0</v>
      </c>
      <c r="H494" s="29">
        <f t="shared" si="70"/>
        <v>0</v>
      </c>
      <c r="I494" s="29">
        <f t="shared" si="67"/>
        <v>0</v>
      </c>
      <c r="J494" s="29">
        <f>SUM($H$18:$H494)</f>
        <v>118400.77509363239</v>
      </c>
    </row>
    <row r="495" spans="1:10" x14ac:dyDescent="0.25">
      <c r="A495" s="23">
        <f t="shared" si="68"/>
        <v>478</v>
      </c>
      <c r="B495" s="24">
        <f t="shared" si="64"/>
        <v>51987</v>
      </c>
      <c r="C495" s="29">
        <f t="shared" si="63"/>
        <v>0</v>
      </c>
      <c r="D495" s="29">
        <f t="shared" si="71"/>
        <v>523.28073637119996</v>
      </c>
      <c r="E495" s="30">
        <f t="shared" si="65"/>
        <v>0</v>
      </c>
      <c r="F495" s="29">
        <f t="shared" si="66"/>
        <v>0</v>
      </c>
      <c r="G495" s="29">
        <f t="shared" si="69"/>
        <v>0</v>
      </c>
      <c r="H495" s="29">
        <f t="shared" si="70"/>
        <v>0</v>
      </c>
      <c r="I495" s="29">
        <f t="shared" si="67"/>
        <v>0</v>
      </c>
      <c r="J495" s="29">
        <f>SUM($H$18:$H495)</f>
        <v>118400.77509363239</v>
      </c>
    </row>
    <row r="496" spans="1:10" x14ac:dyDescent="0.25">
      <c r="A496" s="23">
        <f t="shared" si="68"/>
        <v>479</v>
      </c>
      <c r="B496" s="24">
        <f t="shared" si="64"/>
        <v>52018</v>
      </c>
      <c r="C496" s="29">
        <f t="shared" si="63"/>
        <v>0</v>
      </c>
      <c r="D496" s="29">
        <f t="shared" si="71"/>
        <v>523.28073637119996</v>
      </c>
      <c r="E496" s="30">
        <f t="shared" si="65"/>
        <v>0</v>
      </c>
      <c r="F496" s="29">
        <f t="shared" si="66"/>
        <v>0</v>
      </c>
      <c r="G496" s="29">
        <f t="shared" si="69"/>
        <v>0</v>
      </c>
      <c r="H496" s="29">
        <f t="shared" si="70"/>
        <v>0</v>
      </c>
      <c r="I496" s="29">
        <f t="shared" si="67"/>
        <v>0</v>
      </c>
      <c r="J496" s="29">
        <f>SUM($H$18:$H496)</f>
        <v>118400.77509363239</v>
      </c>
    </row>
    <row r="497" spans="1:10" x14ac:dyDescent="0.25">
      <c r="A497" s="23">
        <f t="shared" si="68"/>
        <v>480</v>
      </c>
      <c r="B497" s="24">
        <f t="shared" si="64"/>
        <v>52048</v>
      </c>
      <c r="C497" s="29">
        <f t="shared" si="63"/>
        <v>0</v>
      </c>
      <c r="D497" s="29">
        <f t="shared" si="71"/>
        <v>523.28073637119996</v>
      </c>
      <c r="E497" s="30">
        <f t="shared" si="65"/>
        <v>0</v>
      </c>
      <c r="F497" s="29">
        <f t="shared" si="66"/>
        <v>0</v>
      </c>
      <c r="G497" s="29">
        <f t="shared" si="69"/>
        <v>0</v>
      </c>
      <c r="H497" s="29">
        <f t="shared" si="70"/>
        <v>0</v>
      </c>
      <c r="I497" s="29">
        <f t="shared" si="67"/>
        <v>0</v>
      </c>
      <c r="J497" s="29">
        <f>SUM($H$18:$H497)</f>
        <v>118400.77509363239</v>
      </c>
    </row>
  </sheetData>
  <sheetProtection sheet="1" objects="1" scenarios="1" selectLockedCells="1"/>
  <mergeCells count="3">
    <mergeCell ref="B4:D4"/>
    <mergeCell ref="H4:J4"/>
    <mergeCell ref="C12:D12"/>
  </mergeCells>
  <dataValidations count="3">
    <dataValidation allowBlank="1" showInputMessage="1" showErrorMessage="1" promptTitle="Extra Payments" prompt="Enter an amount here if you want to make additional principal payments every pay period._x000a__x000a_For occasional extra payments, enter the extra principal amounts directly in the 'Extra Payment' column below." sqref="D10"/>
    <dataValidation type="date" operator="greaterThanOrEqual" allowBlank="1" showInputMessage="1" showErrorMessage="1" errorTitle="Date" error="Please enter a valid date greater than or equal to January 1, 1900." sqref="D9">
      <formula1>1</formula1>
    </dataValidation>
    <dataValidation type="whole" allowBlank="1" showInputMessage="1" showErrorMessage="1" errorTitle="Years" error="Please enter a whole number of years from 1 to 40." sqref="D7">
      <formula1>1</formula1>
      <formula2>40</formula2>
    </dataValidation>
  </dataValidations>
  <pageMargins left="0.5" right="0.5" top="0.5" bottom="0.5" header="0.5" footer="0.5"/>
  <pageSetup scale="8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 sqref="B2"/>
    </sheetView>
  </sheetViews>
  <sheetFormatPr defaultRowHeight="13.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7"/>
  <sheetViews>
    <sheetView showGridLines="0" workbookViewId="0">
      <pane ySplit="17" topLeftCell="A57" activePane="bottomLeft" state="frozenSplit"/>
      <selection pane="bottomLeft" activeCell="D10" sqref="D10"/>
    </sheetView>
  </sheetViews>
  <sheetFormatPr defaultRowHeight="13.5" x14ac:dyDescent="0.25"/>
  <cols>
    <col min="1" max="1" width="6.28515625" style="25" customWidth="1"/>
    <col min="2" max="2" width="15.7109375" style="26" customWidth="1"/>
    <col min="3" max="3" width="21.7109375" style="26" customWidth="1"/>
    <col min="4" max="8" width="14.7109375" style="26" customWidth="1"/>
    <col min="9" max="10" width="21.7109375" style="26" customWidth="1"/>
    <col min="11" max="16384" width="9.140625" style="3"/>
  </cols>
  <sheetData>
    <row r="1" spans="1:10" ht="24" customHeight="1" x14ac:dyDescent="0.3">
      <c r="A1" s="27" t="s">
        <v>9</v>
      </c>
      <c r="B1" s="1"/>
      <c r="C1" s="1"/>
      <c r="D1" s="1"/>
      <c r="E1" s="2"/>
      <c r="F1" s="2"/>
      <c r="G1" s="2"/>
      <c r="H1" s="2"/>
      <c r="I1" s="2"/>
      <c r="J1" s="2"/>
    </row>
    <row r="2" spans="1:10" ht="3" customHeight="1" x14ac:dyDescent="0.25">
      <c r="A2" s="4"/>
      <c r="B2" s="5"/>
      <c r="C2" s="5"/>
      <c r="D2" s="5"/>
      <c r="E2" s="5"/>
      <c r="F2" s="5"/>
      <c r="G2" s="5"/>
      <c r="H2" s="5"/>
      <c r="I2" s="5"/>
      <c r="J2" s="5"/>
    </row>
    <row r="3" spans="1:10" ht="20.25" customHeight="1" x14ac:dyDescent="0.25">
      <c r="A3" s="2"/>
      <c r="B3" s="6"/>
      <c r="C3" s="6"/>
      <c r="D3" s="6"/>
      <c r="E3" s="6"/>
      <c r="F3" s="6"/>
      <c r="G3" s="6"/>
      <c r="H3" s="6"/>
      <c r="I3" s="6"/>
      <c r="J3" s="6"/>
    </row>
    <row r="4" spans="1:10" ht="14.25" customHeight="1" x14ac:dyDescent="0.3">
      <c r="A4" s="2"/>
      <c r="B4" s="72" t="s">
        <v>10</v>
      </c>
      <c r="C4" s="73"/>
      <c r="D4" s="74"/>
      <c r="E4" s="2"/>
      <c r="F4" s="3"/>
      <c r="G4" s="3"/>
      <c r="H4" s="72" t="s">
        <v>17</v>
      </c>
      <c r="I4" s="73"/>
      <c r="J4" s="74"/>
    </row>
    <row r="5" spans="1:10" ht="15" x14ac:dyDescent="0.3">
      <c r="A5" s="2"/>
      <c r="B5" s="7"/>
      <c r="C5" s="8" t="s">
        <v>11</v>
      </c>
      <c r="D5" s="31">
        <v>261000</v>
      </c>
      <c r="E5" s="2"/>
      <c r="F5" s="3"/>
      <c r="G5" s="3"/>
      <c r="H5" s="7"/>
      <c r="I5" s="8" t="s">
        <v>18</v>
      </c>
      <c r="J5" s="35">
        <f>IF(Values_Entered,-PMT(Interest_Rate/Num_Pmt_Per_Year,Loan_Years*Num_Pmt_Per_Year,Loan_Amount),"")</f>
        <v>1736.4395124176681</v>
      </c>
    </row>
    <row r="6" spans="1:10" ht="15" x14ac:dyDescent="0.3">
      <c r="A6" s="2"/>
      <c r="B6" s="7"/>
      <c r="C6" s="8" t="s">
        <v>12</v>
      </c>
      <c r="D6" s="32">
        <v>7.0000000000000007E-2</v>
      </c>
      <c r="E6" s="2"/>
      <c r="F6" s="3"/>
      <c r="G6" s="3"/>
      <c r="H6" s="7"/>
      <c r="I6" s="8" t="s">
        <v>19</v>
      </c>
      <c r="J6" s="36">
        <f>IF(Values_Entered,Loan_Years*Num_Pmt_Per_Year,"")</f>
        <v>360</v>
      </c>
    </row>
    <row r="7" spans="1:10" ht="15" x14ac:dyDescent="0.3">
      <c r="A7" s="2"/>
      <c r="B7" s="7"/>
      <c r="C7" s="8" t="s">
        <v>13</v>
      </c>
      <c r="D7" s="33">
        <v>30</v>
      </c>
      <c r="E7" s="2"/>
      <c r="F7" s="3"/>
      <c r="G7" s="3"/>
      <c r="H7" s="7"/>
      <c r="I7" s="8" t="s">
        <v>20</v>
      </c>
      <c r="J7" s="36">
        <f>IF(Values_Entered,Number_of_Payments,"")</f>
        <v>45</v>
      </c>
    </row>
    <row r="8" spans="1:10" ht="15" x14ac:dyDescent="0.3">
      <c r="A8" s="2"/>
      <c r="B8" s="7"/>
      <c r="C8" s="8" t="s">
        <v>14</v>
      </c>
      <c r="D8" s="33">
        <v>12</v>
      </c>
      <c r="E8" s="2"/>
      <c r="F8" s="3"/>
      <c r="G8" s="3"/>
      <c r="H8" s="7"/>
      <c r="I8" s="8" t="s">
        <v>21</v>
      </c>
      <c r="J8" s="35">
        <f>IF(Values_Entered,SUMIF(Beg_Bal,"&gt;0",Extra_Pay),"")</f>
        <v>220000</v>
      </c>
    </row>
    <row r="9" spans="1:10" ht="15" x14ac:dyDescent="0.3">
      <c r="A9" s="2"/>
      <c r="B9" s="7"/>
      <c r="C9" s="8" t="s">
        <v>15</v>
      </c>
      <c r="D9" s="34">
        <v>38808</v>
      </c>
      <c r="E9" s="2"/>
      <c r="F9" s="3"/>
      <c r="G9" s="3"/>
      <c r="H9" s="10"/>
      <c r="I9" s="11" t="s">
        <v>22</v>
      </c>
      <c r="J9" s="35">
        <f>IF(Values_Entered,SUMIF(Beg_Bal,"&gt;0",Int),"")</f>
        <v>35722.553194129599</v>
      </c>
    </row>
    <row r="10" spans="1:10" x14ac:dyDescent="0.25">
      <c r="A10" s="2"/>
      <c r="B10" s="10"/>
      <c r="C10" s="11" t="s">
        <v>16</v>
      </c>
      <c r="D10" s="31">
        <v>5000</v>
      </c>
      <c r="E10" s="2"/>
      <c r="F10" s="6"/>
      <c r="G10" s="6"/>
      <c r="H10" s="6"/>
      <c r="I10" s="6"/>
      <c r="J10" s="9"/>
    </row>
    <row r="11" spans="1:10" x14ac:dyDescent="0.25">
      <c r="A11" s="2"/>
      <c r="B11" s="6"/>
      <c r="C11" s="6"/>
      <c r="D11" s="6"/>
      <c r="E11" s="6"/>
      <c r="F11" s="6"/>
      <c r="G11" s="6"/>
      <c r="H11" s="6"/>
      <c r="I11" s="6"/>
      <c r="J11" s="6"/>
    </row>
    <row r="12" spans="1:10" ht="15" x14ac:dyDescent="0.3">
      <c r="A12" s="2"/>
      <c r="B12" s="12" t="s">
        <v>23</v>
      </c>
      <c r="C12" s="75" t="s">
        <v>27</v>
      </c>
      <c r="D12" s="76"/>
      <c r="E12" s="13"/>
      <c r="F12" s="6"/>
      <c r="G12" s="6"/>
      <c r="H12" s="6"/>
      <c r="I12" s="6"/>
      <c r="J12" s="6"/>
    </row>
    <row r="13" spans="1:10" ht="15" x14ac:dyDescent="0.3">
      <c r="A13" s="2"/>
      <c r="B13" s="12"/>
      <c r="C13" s="28"/>
      <c r="D13" s="28"/>
      <c r="E13" s="6"/>
      <c r="F13" s="6"/>
      <c r="G13" s="6"/>
      <c r="H13" s="6"/>
      <c r="I13" s="6"/>
      <c r="J13" s="6"/>
    </row>
    <row r="14" spans="1:10" ht="6" customHeight="1" x14ac:dyDescent="0.25">
      <c r="A14" s="4"/>
      <c r="B14" s="5"/>
      <c r="C14" s="5"/>
      <c r="D14" s="5"/>
      <c r="E14" s="5"/>
      <c r="F14" s="5"/>
      <c r="G14" s="5"/>
      <c r="H14" s="5"/>
      <c r="I14" s="5"/>
      <c r="J14" s="5"/>
    </row>
    <row r="15" spans="1:10" ht="3.75" customHeight="1" x14ac:dyDescent="0.3">
      <c r="A15" s="14"/>
      <c r="B15" s="15"/>
      <c r="C15" s="15"/>
      <c r="D15" s="15"/>
      <c r="E15" s="15"/>
      <c r="F15" s="15"/>
      <c r="G15" s="15"/>
      <c r="H15" s="15"/>
      <c r="I15" s="15"/>
      <c r="J15" s="15"/>
    </row>
    <row r="16" spans="1:10" s="19" customFormat="1" ht="30" x14ac:dyDescent="0.25">
      <c r="A16" s="16" t="s">
        <v>24</v>
      </c>
      <c r="B16" s="17" t="s">
        <v>0</v>
      </c>
      <c r="C16" s="17" t="s">
        <v>1</v>
      </c>
      <c r="D16" s="17" t="s">
        <v>7</v>
      </c>
      <c r="E16" s="17" t="s">
        <v>6</v>
      </c>
      <c r="F16" s="17" t="s">
        <v>5</v>
      </c>
      <c r="G16" s="17" t="s">
        <v>2</v>
      </c>
      <c r="H16" s="17" t="s">
        <v>3</v>
      </c>
      <c r="I16" s="17" t="s">
        <v>4</v>
      </c>
      <c r="J16" s="18" t="s">
        <v>8</v>
      </c>
    </row>
    <row r="17" spans="1:10" s="19" customFormat="1" ht="6" customHeight="1" x14ac:dyDescent="0.3">
      <c r="A17" s="20"/>
      <c r="B17" s="21"/>
      <c r="C17" s="21"/>
      <c r="D17" s="21"/>
      <c r="E17" s="21"/>
      <c r="F17" s="21"/>
      <c r="G17" s="21"/>
      <c r="H17" s="21"/>
      <c r="I17" s="21"/>
      <c r="J17" s="22"/>
    </row>
    <row r="18" spans="1:10" s="19" customFormat="1" x14ac:dyDescent="0.25">
      <c r="A18" s="23">
        <f>IF(Values_Entered,1,"")</f>
        <v>1</v>
      </c>
      <c r="B18" s="24">
        <f t="shared" ref="B18:B81" si="0">IF(Pay_Num&lt;&gt;"",DATE(YEAR(Loan_Start),MONTH(Loan_Start)+(Pay_Num)*12/Num_Pmt_Per_Year,DAY(Loan_Start)),"")</f>
        <v>38838</v>
      </c>
      <c r="C18" s="29">
        <f>IF(Values_Entered,Loan_Amount,"")</f>
        <v>261000</v>
      </c>
      <c r="D18" s="29">
        <f>IF(Pay_Num&lt;&gt;"",Scheduled_Monthly_Payment,"")</f>
        <v>1736.4395124176681</v>
      </c>
      <c r="E18" s="30">
        <f t="shared" ref="E18:E81" si="1">IF(AND(Pay_Num&lt;&gt;"",Sched_Pay+Scheduled_Extra_Payments&lt;Beg_Bal),Scheduled_Extra_Payments,IF(AND(Pay_Num&lt;&gt;"",Beg_Bal-Sched_Pay&gt;0),Beg_Bal-Sched_Pay,IF(Pay_Num&lt;&gt;"",0,"")))</f>
        <v>5000</v>
      </c>
      <c r="F18" s="29">
        <f t="shared" ref="F18:F81" si="2">IF(AND(Pay_Num&lt;&gt;"",Sched_Pay+Extra_Pay&lt;Beg_Bal),Sched_Pay+Extra_Pay,IF(Pay_Num&lt;&gt;"",Beg_Bal,""))</f>
        <v>6736.4395124176681</v>
      </c>
      <c r="G18" s="29">
        <f>IF(Pay_Num&lt;&gt;"",Total_Pay-Int,"")</f>
        <v>5213.9395124176681</v>
      </c>
      <c r="H18" s="29">
        <f>IF(Pay_Num&lt;&gt;"",Beg_Bal*(Interest_Rate/Num_Pmt_Per_Year),"")</f>
        <v>1522.5</v>
      </c>
      <c r="I18" s="29">
        <f t="shared" ref="I18:I81" si="3">IF(AND(Pay_Num&lt;&gt;"",Sched_Pay+Extra_Pay&lt;Beg_Bal),Beg_Bal-Princ,IF(Pay_Num&lt;&gt;"",0,""))</f>
        <v>255786.06048758232</v>
      </c>
      <c r="J18" s="29">
        <f>SUM($H$18:$H18)</f>
        <v>1522.5</v>
      </c>
    </row>
    <row r="19" spans="1:10" s="19" customFormat="1" ht="12.75" customHeight="1" x14ac:dyDescent="0.25">
      <c r="A19" s="23">
        <f t="shared" ref="A19:A82" si="4">IF(Values_Entered,A18+1,"")</f>
        <v>2</v>
      </c>
      <c r="B19" s="24">
        <f t="shared" si="0"/>
        <v>38869</v>
      </c>
      <c r="C19" s="29">
        <f t="shared" ref="C19:C82" si="5">IF(Pay_Num&lt;&gt;"",I18,"")</f>
        <v>255786.06048758232</v>
      </c>
      <c r="D19" s="29">
        <f>IF(Pay_Num&lt;&gt;"",Scheduled_Monthly_Payment,"")</f>
        <v>1736.4395124176681</v>
      </c>
      <c r="E19" s="30">
        <f t="shared" si="1"/>
        <v>5000</v>
      </c>
      <c r="F19" s="29">
        <f t="shared" si="2"/>
        <v>6736.4395124176681</v>
      </c>
      <c r="G19" s="29">
        <f t="shared" ref="G19:G82" si="6">IF(Pay_Num&lt;&gt;"",Total_Pay-Int,"")</f>
        <v>5244.3541595734378</v>
      </c>
      <c r="H19" s="29">
        <f t="shared" ref="H19:H82" si="7">IF(Pay_Num&lt;&gt;"",Beg_Bal*Interest_Rate/Num_Pmt_Per_Year,"")</f>
        <v>1492.0853528442303</v>
      </c>
      <c r="I19" s="29">
        <f t="shared" si="3"/>
        <v>250541.70632800888</v>
      </c>
      <c r="J19" s="29">
        <f>SUM($H$18:$H19)</f>
        <v>3014.5853528442303</v>
      </c>
    </row>
    <row r="20" spans="1:10" s="19" customFormat="1" ht="12.75" customHeight="1" x14ac:dyDescent="0.25">
      <c r="A20" s="23">
        <f t="shared" si="4"/>
        <v>3</v>
      </c>
      <c r="B20" s="24">
        <f t="shared" si="0"/>
        <v>38899</v>
      </c>
      <c r="C20" s="29">
        <f t="shared" si="5"/>
        <v>250541.70632800888</v>
      </c>
      <c r="D20" s="29">
        <f t="shared" ref="D20:D83" si="8">IF(Pay_Num&lt;&gt;"",Scheduled_Monthly_Payment,"")</f>
        <v>1736.4395124176681</v>
      </c>
      <c r="E20" s="30">
        <f t="shared" si="1"/>
        <v>5000</v>
      </c>
      <c r="F20" s="29">
        <f t="shared" si="2"/>
        <v>6736.4395124176681</v>
      </c>
      <c r="G20" s="29">
        <f t="shared" si="6"/>
        <v>5274.9462255042827</v>
      </c>
      <c r="H20" s="29">
        <f t="shared" si="7"/>
        <v>1461.4932869133852</v>
      </c>
      <c r="I20" s="29">
        <f t="shared" si="3"/>
        <v>245266.7601025046</v>
      </c>
      <c r="J20" s="29">
        <f>SUM($H$18:$H20)</f>
        <v>4476.0786397576157</v>
      </c>
    </row>
    <row r="21" spans="1:10" s="19" customFormat="1" x14ac:dyDescent="0.25">
      <c r="A21" s="23">
        <f t="shared" si="4"/>
        <v>4</v>
      </c>
      <c r="B21" s="24">
        <f t="shared" si="0"/>
        <v>38930</v>
      </c>
      <c r="C21" s="29">
        <f t="shared" si="5"/>
        <v>245266.7601025046</v>
      </c>
      <c r="D21" s="29">
        <f>IF(Pay_Num&lt;&gt;"",Scheduled_Monthly_Payment,"")</f>
        <v>1736.4395124176681</v>
      </c>
      <c r="E21" s="30">
        <f t="shared" si="1"/>
        <v>5000</v>
      </c>
      <c r="F21" s="29">
        <f t="shared" si="2"/>
        <v>6736.4395124176681</v>
      </c>
      <c r="G21" s="29">
        <f t="shared" si="6"/>
        <v>5305.7167451530577</v>
      </c>
      <c r="H21" s="29">
        <f t="shared" si="7"/>
        <v>1430.7227672646104</v>
      </c>
      <c r="I21" s="29">
        <f t="shared" si="3"/>
        <v>239961.04335735153</v>
      </c>
      <c r="J21" s="29">
        <f>SUM($H$18:$H21)</f>
        <v>5906.8014070222262</v>
      </c>
    </row>
    <row r="22" spans="1:10" s="19" customFormat="1" x14ac:dyDescent="0.25">
      <c r="A22" s="23">
        <f t="shared" si="4"/>
        <v>5</v>
      </c>
      <c r="B22" s="24">
        <f t="shared" si="0"/>
        <v>38961</v>
      </c>
      <c r="C22" s="29">
        <f t="shared" si="5"/>
        <v>239961.04335735153</v>
      </c>
      <c r="D22" s="29">
        <f t="shared" si="8"/>
        <v>1736.4395124176681</v>
      </c>
      <c r="E22" s="30">
        <f t="shared" si="1"/>
        <v>5000</v>
      </c>
      <c r="F22" s="29">
        <f t="shared" si="2"/>
        <v>6736.4395124176681</v>
      </c>
      <c r="G22" s="29">
        <f t="shared" si="6"/>
        <v>5336.6667594997843</v>
      </c>
      <c r="H22" s="29">
        <f t="shared" si="7"/>
        <v>1399.772752917884</v>
      </c>
      <c r="I22" s="29">
        <f t="shared" si="3"/>
        <v>234624.37659785175</v>
      </c>
      <c r="J22" s="29">
        <f>SUM($H$18:$H22)</f>
        <v>7306.5741599401099</v>
      </c>
    </row>
    <row r="23" spans="1:10" x14ac:dyDescent="0.25">
      <c r="A23" s="23">
        <f t="shared" si="4"/>
        <v>6</v>
      </c>
      <c r="B23" s="24">
        <f t="shared" si="0"/>
        <v>38991</v>
      </c>
      <c r="C23" s="29">
        <f t="shared" si="5"/>
        <v>234624.37659785175</v>
      </c>
      <c r="D23" s="29">
        <f t="shared" si="8"/>
        <v>1736.4395124176681</v>
      </c>
      <c r="E23" s="30">
        <f t="shared" si="1"/>
        <v>5000</v>
      </c>
      <c r="F23" s="29">
        <f t="shared" si="2"/>
        <v>6736.4395124176681</v>
      </c>
      <c r="G23" s="29">
        <f t="shared" si="6"/>
        <v>5367.7973155968657</v>
      </c>
      <c r="H23" s="29">
        <f t="shared" si="7"/>
        <v>1368.6421968208022</v>
      </c>
      <c r="I23" s="29">
        <f t="shared" si="3"/>
        <v>229256.57928225488</v>
      </c>
      <c r="J23" s="29">
        <f>SUM($H$18:$H23)</f>
        <v>8675.2163567609114</v>
      </c>
    </row>
    <row r="24" spans="1:10" x14ac:dyDescent="0.25">
      <c r="A24" s="23">
        <f t="shared" si="4"/>
        <v>7</v>
      </c>
      <c r="B24" s="24">
        <f t="shared" si="0"/>
        <v>39022</v>
      </c>
      <c r="C24" s="29">
        <f t="shared" si="5"/>
        <v>229256.57928225488</v>
      </c>
      <c r="D24" s="29">
        <f t="shared" si="8"/>
        <v>1736.4395124176681</v>
      </c>
      <c r="E24" s="30">
        <f t="shared" si="1"/>
        <v>5000</v>
      </c>
      <c r="F24" s="29">
        <f t="shared" si="2"/>
        <v>6736.4395124176681</v>
      </c>
      <c r="G24" s="29">
        <f t="shared" si="6"/>
        <v>5399.1094666045146</v>
      </c>
      <c r="H24" s="29">
        <f t="shared" si="7"/>
        <v>1337.3300458131537</v>
      </c>
      <c r="I24" s="29">
        <f t="shared" si="3"/>
        <v>223857.46981565037</v>
      </c>
      <c r="J24" s="29">
        <f>SUM($H$18:$H24)</f>
        <v>10012.546402574066</v>
      </c>
    </row>
    <row r="25" spans="1:10" x14ac:dyDescent="0.25">
      <c r="A25" s="23">
        <f t="shared" si="4"/>
        <v>8</v>
      </c>
      <c r="B25" s="24">
        <f t="shared" si="0"/>
        <v>39052</v>
      </c>
      <c r="C25" s="29">
        <f t="shared" si="5"/>
        <v>223857.46981565037</v>
      </c>
      <c r="D25" s="29">
        <f t="shared" si="8"/>
        <v>1736.4395124176681</v>
      </c>
      <c r="E25" s="30">
        <f t="shared" si="1"/>
        <v>5000</v>
      </c>
      <c r="F25" s="29">
        <f t="shared" si="2"/>
        <v>6736.4395124176681</v>
      </c>
      <c r="G25" s="29">
        <f t="shared" si="6"/>
        <v>5430.6042718263743</v>
      </c>
      <c r="H25" s="29">
        <f t="shared" si="7"/>
        <v>1305.835240591294</v>
      </c>
      <c r="I25" s="29">
        <f t="shared" si="3"/>
        <v>218426.86554382401</v>
      </c>
      <c r="J25" s="29">
        <f>SUM($H$18:$H25)</f>
        <v>11318.381643165359</v>
      </c>
    </row>
    <row r="26" spans="1:10" x14ac:dyDescent="0.25">
      <c r="A26" s="23">
        <f t="shared" si="4"/>
        <v>9</v>
      </c>
      <c r="B26" s="24">
        <f t="shared" si="0"/>
        <v>39083</v>
      </c>
      <c r="C26" s="29">
        <f t="shared" si="5"/>
        <v>218426.86554382401</v>
      </c>
      <c r="D26" s="29">
        <f t="shared" si="8"/>
        <v>1736.4395124176681</v>
      </c>
      <c r="E26" s="30">
        <f t="shared" si="1"/>
        <v>5000</v>
      </c>
      <c r="F26" s="29">
        <f t="shared" si="2"/>
        <v>6736.4395124176681</v>
      </c>
      <c r="G26" s="29">
        <f t="shared" si="6"/>
        <v>5462.2827967453613</v>
      </c>
      <c r="H26" s="29">
        <f t="shared" si="7"/>
        <v>1274.156715672307</v>
      </c>
      <c r="I26" s="29">
        <f t="shared" si="3"/>
        <v>212964.58274707865</v>
      </c>
      <c r="J26" s="29">
        <f>SUM($H$18:$H26)</f>
        <v>12592.538358837666</v>
      </c>
    </row>
    <row r="27" spans="1:10" x14ac:dyDescent="0.25">
      <c r="A27" s="23">
        <f t="shared" si="4"/>
        <v>10</v>
      </c>
      <c r="B27" s="24">
        <f t="shared" si="0"/>
        <v>39114</v>
      </c>
      <c r="C27" s="29">
        <f t="shared" si="5"/>
        <v>212964.58274707865</v>
      </c>
      <c r="D27" s="29">
        <f t="shared" si="8"/>
        <v>1736.4395124176681</v>
      </c>
      <c r="E27" s="30">
        <f t="shared" si="1"/>
        <v>5000</v>
      </c>
      <c r="F27" s="29">
        <f t="shared" si="2"/>
        <v>6736.4395124176681</v>
      </c>
      <c r="G27" s="29">
        <f t="shared" si="6"/>
        <v>5494.146113059709</v>
      </c>
      <c r="H27" s="29">
        <f t="shared" si="7"/>
        <v>1242.2933993579588</v>
      </c>
      <c r="I27" s="29">
        <f t="shared" si="3"/>
        <v>207470.43663401893</v>
      </c>
      <c r="J27" s="29">
        <f>SUM($H$18:$H27)</f>
        <v>13834.831758195625</v>
      </c>
    </row>
    <row r="28" spans="1:10" x14ac:dyDescent="0.25">
      <c r="A28" s="23">
        <f t="shared" si="4"/>
        <v>11</v>
      </c>
      <c r="B28" s="24">
        <f t="shared" si="0"/>
        <v>39142</v>
      </c>
      <c r="C28" s="29">
        <f t="shared" si="5"/>
        <v>207470.43663401893</v>
      </c>
      <c r="D28" s="29">
        <f t="shared" si="8"/>
        <v>1736.4395124176681</v>
      </c>
      <c r="E28" s="30">
        <f t="shared" si="1"/>
        <v>5000</v>
      </c>
      <c r="F28" s="29">
        <f t="shared" si="2"/>
        <v>6736.4395124176681</v>
      </c>
      <c r="G28" s="29">
        <f t="shared" si="6"/>
        <v>5526.1952987192244</v>
      </c>
      <c r="H28" s="29">
        <f t="shared" si="7"/>
        <v>1210.2442136984439</v>
      </c>
      <c r="I28" s="29">
        <f t="shared" si="3"/>
        <v>201944.24133529971</v>
      </c>
      <c r="J28" s="29">
        <f>SUM($H$18:$H28)</f>
        <v>15045.07597189407</v>
      </c>
    </row>
    <row r="29" spans="1:10" x14ac:dyDescent="0.25">
      <c r="A29" s="23">
        <f t="shared" si="4"/>
        <v>12</v>
      </c>
      <c r="B29" s="24">
        <f t="shared" si="0"/>
        <v>39173</v>
      </c>
      <c r="C29" s="29">
        <f t="shared" si="5"/>
        <v>201944.24133529971</v>
      </c>
      <c r="D29" s="29">
        <f t="shared" si="8"/>
        <v>1736.4395124176681</v>
      </c>
      <c r="E29" s="30">
        <f t="shared" si="1"/>
        <v>5000</v>
      </c>
      <c r="F29" s="29">
        <f t="shared" si="2"/>
        <v>6736.4395124176681</v>
      </c>
      <c r="G29" s="29">
        <f t="shared" si="6"/>
        <v>5558.4314379617526</v>
      </c>
      <c r="H29" s="29">
        <f t="shared" si="7"/>
        <v>1178.0080744559152</v>
      </c>
      <c r="I29" s="29">
        <f t="shared" si="3"/>
        <v>196385.80989733795</v>
      </c>
      <c r="J29" s="29">
        <f>SUM($H$18:$H29)</f>
        <v>16223.084046349984</v>
      </c>
    </row>
    <row r="30" spans="1:10" x14ac:dyDescent="0.25">
      <c r="A30" s="23">
        <f t="shared" si="4"/>
        <v>13</v>
      </c>
      <c r="B30" s="24">
        <f t="shared" si="0"/>
        <v>39203</v>
      </c>
      <c r="C30" s="29">
        <f t="shared" si="5"/>
        <v>196385.80989733795</v>
      </c>
      <c r="D30" s="29">
        <f t="shared" si="8"/>
        <v>1736.4395124176681</v>
      </c>
      <c r="E30" s="30">
        <f t="shared" si="1"/>
        <v>5000</v>
      </c>
      <c r="F30" s="29">
        <f t="shared" si="2"/>
        <v>6736.4395124176681</v>
      </c>
      <c r="G30" s="29">
        <f t="shared" si="6"/>
        <v>5590.8556213498632</v>
      </c>
      <c r="H30" s="29">
        <f t="shared" si="7"/>
        <v>1145.5838910678049</v>
      </c>
      <c r="I30" s="29">
        <f t="shared" si="3"/>
        <v>190794.9542759881</v>
      </c>
      <c r="J30" s="29">
        <f>SUM($H$18:$H30)</f>
        <v>17368.667937417791</v>
      </c>
    </row>
    <row r="31" spans="1:10" x14ac:dyDescent="0.25">
      <c r="A31" s="23">
        <f t="shared" si="4"/>
        <v>14</v>
      </c>
      <c r="B31" s="24">
        <f t="shared" si="0"/>
        <v>39234</v>
      </c>
      <c r="C31" s="29">
        <f t="shared" si="5"/>
        <v>190794.9542759881</v>
      </c>
      <c r="D31" s="29">
        <f t="shared" si="8"/>
        <v>1736.4395124176681</v>
      </c>
      <c r="E31" s="30">
        <f t="shared" si="1"/>
        <v>5000</v>
      </c>
      <c r="F31" s="29">
        <f t="shared" si="2"/>
        <v>6736.4395124176681</v>
      </c>
      <c r="G31" s="29">
        <f t="shared" si="6"/>
        <v>5623.4689458077373</v>
      </c>
      <c r="H31" s="29">
        <f t="shared" si="7"/>
        <v>1112.9705666099308</v>
      </c>
      <c r="I31" s="29">
        <f t="shared" si="3"/>
        <v>185171.48533018035</v>
      </c>
      <c r="J31" s="29">
        <f>SUM($H$18:$H31)</f>
        <v>18481.638504027724</v>
      </c>
    </row>
    <row r="32" spans="1:10" x14ac:dyDescent="0.25">
      <c r="A32" s="23">
        <f t="shared" si="4"/>
        <v>15</v>
      </c>
      <c r="B32" s="24">
        <f t="shared" si="0"/>
        <v>39264</v>
      </c>
      <c r="C32" s="29">
        <f t="shared" si="5"/>
        <v>185171.48533018035</v>
      </c>
      <c r="D32" s="29">
        <f t="shared" si="8"/>
        <v>1736.4395124176681</v>
      </c>
      <c r="E32" s="30">
        <f t="shared" si="1"/>
        <v>5000</v>
      </c>
      <c r="F32" s="29">
        <f t="shared" si="2"/>
        <v>6736.4395124176681</v>
      </c>
      <c r="G32" s="29">
        <f t="shared" si="6"/>
        <v>5656.2725146582825</v>
      </c>
      <c r="H32" s="29">
        <f t="shared" si="7"/>
        <v>1080.1669977593854</v>
      </c>
      <c r="I32" s="29">
        <f t="shared" si="3"/>
        <v>179515.21281552207</v>
      </c>
      <c r="J32" s="29">
        <f>SUM($H$18:$H32)</f>
        <v>19561.805501787108</v>
      </c>
    </row>
    <row r="33" spans="1:10" x14ac:dyDescent="0.25">
      <c r="A33" s="23">
        <f t="shared" si="4"/>
        <v>16</v>
      </c>
      <c r="B33" s="24">
        <f t="shared" si="0"/>
        <v>39295</v>
      </c>
      <c r="C33" s="29">
        <f t="shared" si="5"/>
        <v>179515.21281552207</v>
      </c>
      <c r="D33" s="29">
        <f t="shared" si="8"/>
        <v>1736.4395124176681</v>
      </c>
      <c r="E33" s="30">
        <f t="shared" si="1"/>
        <v>5000</v>
      </c>
      <c r="F33" s="29">
        <f t="shared" si="2"/>
        <v>6736.4395124176681</v>
      </c>
      <c r="G33" s="29">
        <f t="shared" si="6"/>
        <v>5689.2674376604555</v>
      </c>
      <c r="H33" s="29">
        <f t="shared" si="7"/>
        <v>1047.1720747572122</v>
      </c>
      <c r="I33" s="29">
        <f t="shared" si="3"/>
        <v>173825.94537786162</v>
      </c>
      <c r="J33" s="29">
        <f>SUM($H$18:$H33)</f>
        <v>20608.977576544319</v>
      </c>
    </row>
    <row r="34" spans="1:10" x14ac:dyDescent="0.25">
      <c r="A34" s="23">
        <f t="shared" si="4"/>
        <v>17</v>
      </c>
      <c r="B34" s="24">
        <f t="shared" si="0"/>
        <v>39326</v>
      </c>
      <c r="C34" s="29">
        <f t="shared" si="5"/>
        <v>173825.94537786162</v>
      </c>
      <c r="D34" s="29">
        <f t="shared" si="8"/>
        <v>1736.4395124176681</v>
      </c>
      <c r="E34" s="30">
        <f t="shared" si="1"/>
        <v>5000</v>
      </c>
      <c r="F34" s="29">
        <f t="shared" si="2"/>
        <v>6736.4395124176681</v>
      </c>
      <c r="G34" s="29">
        <f t="shared" si="6"/>
        <v>5722.454831046809</v>
      </c>
      <c r="H34" s="29">
        <f t="shared" si="7"/>
        <v>1013.9846813708596</v>
      </c>
      <c r="I34" s="29">
        <f t="shared" si="3"/>
        <v>168103.49054681481</v>
      </c>
      <c r="J34" s="29">
        <f>SUM($H$18:$H34)</f>
        <v>21622.96225791518</v>
      </c>
    </row>
    <row r="35" spans="1:10" x14ac:dyDescent="0.25">
      <c r="A35" s="23">
        <f t="shared" si="4"/>
        <v>18</v>
      </c>
      <c r="B35" s="24">
        <f t="shared" si="0"/>
        <v>39356</v>
      </c>
      <c r="C35" s="29">
        <f t="shared" si="5"/>
        <v>168103.49054681481</v>
      </c>
      <c r="D35" s="29">
        <f t="shared" si="8"/>
        <v>1736.4395124176681</v>
      </c>
      <c r="E35" s="30">
        <f t="shared" si="1"/>
        <v>5000</v>
      </c>
      <c r="F35" s="29">
        <f t="shared" si="2"/>
        <v>6736.4395124176681</v>
      </c>
      <c r="G35" s="29">
        <f t="shared" si="6"/>
        <v>5755.8358175612484</v>
      </c>
      <c r="H35" s="29">
        <f t="shared" si="7"/>
        <v>980.60369485641979</v>
      </c>
      <c r="I35" s="29">
        <f t="shared" si="3"/>
        <v>162347.65472925355</v>
      </c>
      <c r="J35" s="29">
        <f>SUM($H$18:$H35)</f>
        <v>22603.565952771602</v>
      </c>
    </row>
    <row r="36" spans="1:10" x14ac:dyDescent="0.25">
      <c r="A36" s="23">
        <f t="shared" si="4"/>
        <v>19</v>
      </c>
      <c r="B36" s="24">
        <f t="shared" si="0"/>
        <v>39387</v>
      </c>
      <c r="C36" s="29">
        <f t="shared" si="5"/>
        <v>162347.65472925355</v>
      </c>
      <c r="D36" s="29">
        <f t="shared" si="8"/>
        <v>1736.4395124176681</v>
      </c>
      <c r="E36" s="30">
        <f t="shared" si="1"/>
        <v>5000</v>
      </c>
      <c r="F36" s="29">
        <f t="shared" si="2"/>
        <v>6736.4395124176681</v>
      </c>
      <c r="G36" s="29">
        <f t="shared" si="6"/>
        <v>5789.4115264970224</v>
      </c>
      <c r="H36" s="29">
        <f t="shared" si="7"/>
        <v>947.02798592064585</v>
      </c>
      <c r="I36" s="29">
        <f t="shared" si="3"/>
        <v>156558.24320275654</v>
      </c>
      <c r="J36" s="29">
        <f>SUM($H$18:$H36)</f>
        <v>23550.593938692247</v>
      </c>
    </row>
    <row r="37" spans="1:10" x14ac:dyDescent="0.25">
      <c r="A37" s="23">
        <f t="shared" si="4"/>
        <v>20</v>
      </c>
      <c r="B37" s="24">
        <f t="shared" si="0"/>
        <v>39417</v>
      </c>
      <c r="C37" s="29">
        <f t="shared" si="5"/>
        <v>156558.24320275654</v>
      </c>
      <c r="D37" s="29">
        <f t="shared" si="8"/>
        <v>1736.4395124176681</v>
      </c>
      <c r="E37" s="30">
        <f t="shared" si="1"/>
        <v>5000</v>
      </c>
      <c r="F37" s="29">
        <f t="shared" si="2"/>
        <v>6736.4395124176681</v>
      </c>
      <c r="G37" s="29">
        <f t="shared" si="6"/>
        <v>5823.1830937349214</v>
      </c>
      <c r="H37" s="29">
        <f t="shared" si="7"/>
        <v>913.25641868274658</v>
      </c>
      <c r="I37" s="29">
        <f t="shared" si="3"/>
        <v>150735.06010902161</v>
      </c>
      <c r="J37" s="29">
        <f>SUM($H$18:$H37)</f>
        <v>24463.850357374995</v>
      </c>
    </row>
    <row r="38" spans="1:10" x14ac:dyDescent="0.25">
      <c r="A38" s="23">
        <f t="shared" si="4"/>
        <v>21</v>
      </c>
      <c r="B38" s="24">
        <f t="shared" si="0"/>
        <v>39448</v>
      </c>
      <c r="C38" s="29">
        <f t="shared" si="5"/>
        <v>150735.06010902161</v>
      </c>
      <c r="D38" s="29">
        <f t="shared" si="8"/>
        <v>1736.4395124176681</v>
      </c>
      <c r="E38" s="30">
        <f t="shared" si="1"/>
        <v>5000</v>
      </c>
      <c r="F38" s="29">
        <f t="shared" si="2"/>
        <v>6736.4395124176681</v>
      </c>
      <c r="G38" s="29">
        <f t="shared" si="6"/>
        <v>5857.1516617817088</v>
      </c>
      <c r="H38" s="29">
        <f t="shared" si="7"/>
        <v>879.28785063595944</v>
      </c>
      <c r="I38" s="29">
        <f t="shared" si="3"/>
        <v>144877.9084472399</v>
      </c>
      <c r="J38" s="29">
        <f>SUM($H$18:$H38)</f>
        <v>25343.138208010954</v>
      </c>
    </row>
    <row r="39" spans="1:10" x14ac:dyDescent="0.25">
      <c r="A39" s="23">
        <f t="shared" si="4"/>
        <v>22</v>
      </c>
      <c r="B39" s="24">
        <f t="shared" si="0"/>
        <v>39479</v>
      </c>
      <c r="C39" s="29">
        <f t="shared" si="5"/>
        <v>144877.9084472399</v>
      </c>
      <c r="D39" s="29">
        <f t="shared" si="8"/>
        <v>1736.4395124176681</v>
      </c>
      <c r="E39" s="30">
        <f t="shared" si="1"/>
        <v>5000</v>
      </c>
      <c r="F39" s="29">
        <f t="shared" si="2"/>
        <v>6736.4395124176681</v>
      </c>
      <c r="G39" s="29">
        <f t="shared" si="6"/>
        <v>5891.3183798087684</v>
      </c>
      <c r="H39" s="29">
        <f t="shared" si="7"/>
        <v>845.12113260889953</v>
      </c>
      <c r="I39" s="29">
        <f t="shared" si="3"/>
        <v>138986.59006743113</v>
      </c>
      <c r="J39" s="29">
        <f>SUM($H$18:$H39)</f>
        <v>26188.259340619854</v>
      </c>
    </row>
    <row r="40" spans="1:10" x14ac:dyDescent="0.25">
      <c r="A40" s="23">
        <f t="shared" si="4"/>
        <v>23</v>
      </c>
      <c r="B40" s="24">
        <f t="shared" si="0"/>
        <v>39508</v>
      </c>
      <c r="C40" s="29">
        <f t="shared" si="5"/>
        <v>138986.59006743113</v>
      </c>
      <c r="D40" s="29">
        <f t="shared" si="8"/>
        <v>1736.4395124176681</v>
      </c>
      <c r="E40" s="30">
        <f t="shared" si="1"/>
        <v>5000</v>
      </c>
      <c r="F40" s="29">
        <f t="shared" si="2"/>
        <v>6736.4395124176681</v>
      </c>
      <c r="G40" s="29">
        <f t="shared" si="6"/>
        <v>5925.6844036909861</v>
      </c>
      <c r="H40" s="29">
        <f t="shared" si="7"/>
        <v>810.75510872668167</v>
      </c>
      <c r="I40" s="29">
        <f t="shared" si="3"/>
        <v>133060.90566374015</v>
      </c>
      <c r="J40" s="29">
        <f>SUM($H$18:$H40)</f>
        <v>26999.014449346534</v>
      </c>
    </row>
    <row r="41" spans="1:10" x14ac:dyDescent="0.25">
      <c r="A41" s="23">
        <f t="shared" si="4"/>
        <v>24</v>
      </c>
      <c r="B41" s="24">
        <f t="shared" si="0"/>
        <v>39539</v>
      </c>
      <c r="C41" s="29">
        <f t="shared" si="5"/>
        <v>133060.90566374015</v>
      </c>
      <c r="D41" s="29">
        <f t="shared" si="8"/>
        <v>1736.4395124176681</v>
      </c>
      <c r="E41" s="30">
        <f t="shared" si="1"/>
        <v>5000</v>
      </c>
      <c r="F41" s="29">
        <f t="shared" si="2"/>
        <v>6736.4395124176681</v>
      </c>
      <c r="G41" s="29">
        <f t="shared" si="6"/>
        <v>5960.2508960458508</v>
      </c>
      <c r="H41" s="29">
        <f t="shared" si="7"/>
        <v>776.1886163718176</v>
      </c>
      <c r="I41" s="29">
        <f t="shared" si="3"/>
        <v>127100.6547676943</v>
      </c>
      <c r="J41" s="29">
        <f>SUM($H$18:$H41)</f>
        <v>27775.203065718353</v>
      </c>
    </row>
    <row r="42" spans="1:10" x14ac:dyDescent="0.25">
      <c r="A42" s="23">
        <f t="shared" si="4"/>
        <v>25</v>
      </c>
      <c r="B42" s="24">
        <f t="shared" si="0"/>
        <v>39569</v>
      </c>
      <c r="C42" s="29">
        <f t="shared" si="5"/>
        <v>127100.6547676943</v>
      </c>
      <c r="D42" s="29">
        <f t="shared" si="8"/>
        <v>1736.4395124176681</v>
      </c>
      <c r="E42" s="30">
        <f t="shared" si="1"/>
        <v>5000</v>
      </c>
      <c r="F42" s="29">
        <f t="shared" si="2"/>
        <v>6736.4395124176681</v>
      </c>
      <c r="G42" s="29">
        <f t="shared" si="6"/>
        <v>5995.0190262727847</v>
      </c>
      <c r="H42" s="29">
        <f t="shared" si="7"/>
        <v>741.42048614488351</v>
      </c>
      <c r="I42" s="29">
        <f t="shared" si="3"/>
        <v>121105.63574142152</v>
      </c>
      <c r="J42" s="29">
        <f>SUM($H$18:$H42)</f>
        <v>28516.623551863238</v>
      </c>
    </row>
    <row r="43" spans="1:10" x14ac:dyDescent="0.25">
      <c r="A43" s="23">
        <f t="shared" si="4"/>
        <v>26</v>
      </c>
      <c r="B43" s="24">
        <f t="shared" si="0"/>
        <v>39600</v>
      </c>
      <c r="C43" s="29">
        <f t="shared" si="5"/>
        <v>121105.63574142152</v>
      </c>
      <c r="D43" s="29">
        <f t="shared" si="8"/>
        <v>1736.4395124176681</v>
      </c>
      <c r="E43" s="30">
        <f t="shared" si="1"/>
        <v>5000</v>
      </c>
      <c r="F43" s="29">
        <f t="shared" si="2"/>
        <v>6736.4395124176681</v>
      </c>
      <c r="G43" s="29">
        <f t="shared" si="6"/>
        <v>6029.9899705927091</v>
      </c>
      <c r="H43" s="29">
        <f t="shared" si="7"/>
        <v>706.44954182495894</v>
      </c>
      <c r="I43" s="29">
        <f t="shared" si="3"/>
        <v>115075.64577082881</v>
      </c>
      <c r="J43" s="29">
        <f>SUM($H$18:$H43)</f>
        <v>29223.073093688196</v>
      </c>
    </row>
    <row r="44" spans="1:10" x14ac:dyDescent="0.25">
      <c r="A44" s="23">
        <f t="shared" si="4"/>
        <v>27</v>
      </c>
      <c r="B44" s="24">
        <f t="shared" si="0"/>
        <v>39630</v>
      </c>
      <c r="C44" s="29">
        <f t="shared" si="5"/>
        <v>115075.64577082881</v>
      </c>
      <c r="D44" s="29">
        <f t="shared" si="8"/>
        <v>1736.4395124176681</v>
      </c>
      <c r="E44" s="30">
        <f t="shared" si="1"/>
        <v>5000</v>
      </c>
      <c r="F44" s="29">
        <f t="shared" si="2"/>
        <v>6736.4395124176681</v>
      </c>
      <c r="G44" s="29">
        <f t="shared" si="6"/>
        <v>6065.1649120878337</v>
      </c>
      <c r="H44" s="29">
        <f t="shared" si="7"/>
        <v>671.2746003298347</v>
      </c>
      <c r="I44" s="29">
        <f t="shared" si="3"/>
        <v>109010.48085874098</v>
      </c>
      <c r="J44" s="29">
        <f>SUM($H$18:$H44)</f>
        <v>29894.34769401803</v>
      </c>
    </row>
    <row r="45" spans="1:10" x14ac:dyDescent="0.25">
      <c r="A45" s="23">
        <f t="shared" si="4"/>
        <v>28</v>
      </c>
      <c r="B45" s="24">
        <f t="shared" si="0"/>
        <v>39661</v>
      </c>
      <c r="C45" s="29">
        <f t="shared" si="5"/>
        <v>109010.48085874098</v>
      </c>
      <c r="D45" s="29">
        <f t="shared" si="8"/>
        <v>1736.4395124176681</v>
      </c>
      <c r="E45" s="30">
        <f t="shared" si="1"/>
        <v>5000</v>
      </c>
      <c r="F45" s="29">
        <f t="shared" si="2"/>
        <v>6736.4395124176681</v>
      </c>
      <c r="G45" s="29">
        <f t="shared" si="6"/>
        <v>6100.5450407416793</v>
      </c>
      <c r="H45" s="29">
        <f t="shared" si="7"/>
        <v>635.89447167598917</v>
      </c>
      <c r="I45" s="29">
        <f t="shared" si="3"/>
        <v>102909.9358179993</v>
      </c>
      <c r="J45" s="29">
        <f>SUM($H$18:$H45)</f>
        <v>30530.242165694021</v>
      </c>
    </row>
    <row r="46" spans="1:10" x14ac:dyDescent="0.25">
      <c r="A46" s="23">
        <f t="shared" si="4"/>
        <v>29</v>
      </c>
      <c r="B46" s="24">
        <f t="shared" si="0"/>
        <v>39692</v>
      </c>
      <c r="C46" s="29">
        <f t="shared" si="5"/>
        <v>102909.9358179993</v>
      </c>
      <c r="D46" s="29">
        <f t="shared" si="8"/>
        <v>1736.4395124176681</v>
      </c>
      <c r="E46" s="30">
        <f t="shared" si="1"/>
        <v>5000</v>
      </c>
      <c r="F46" s="29">
        <f t="shared" si="2"/>
        <v>6736.4395124176681</v>
      </c>
      <c r="G46" s="29">
        <f t="shared" si="6"/>
        <v>6136.1315534793384</v>
      </c>
      <c r="H46" s="29">
        <f t="shared" si="7"/>
        <v>600.30795893832931</v>
      </c>
      <c r="I46" s="29">
        <f t="shared" si="3"/>
        <v>96773.80426451996</v>
      </c>
      <c r="J46" s="29">
        <f>SUM($H$18:$H46)</f>
        <v>31130.550124632351</v>
      </c>
    </row>
    <row r="47" spans="1:10" x14ac:dyDescent="0.25">
      <c r="A47" s="23">
        <f t="shared" si="4"/>
        <v>30</v>
      </c>
      <c r="B47" s="24">
        <f t="shared" si="0"/>
        <v>39722</v>
      </c>
      <c r="C47" s="29">
        <f t="shared" si="5"/>
        <v>96773.80426451996</v>
      </c>
      <c r="D47" s="29">
        <f t="shared" si="8"/>
        <v>1736.4395124176681</v>
      </c>
      <c r="E47" s="30">
        <f t="shared" si="1"/>
        <v>5000</v>
      </c>
      <c r="F47" s="29">
        <f t="shared" si="2"/>
        <v>6736.4395124176681</v>
      </c>
      <c r="G47" s="29">
        <f t="shared" si="6"/>
        <v>6171.9256542079684</v>
      </c>
      <c r="H47" s="29">
        <f t="shared" si="7"/>
        <v>564.51385820969983</v>
      </c>
      <c r="I47" s="29">
        <f t="shared" si="3"/>
        <v>90601.878610311993</v>
      </c>
      <c r="J47" s="29">
        <f>SUM($H$18:$H47)</f>
        <v>31695.06398284205</v>
      </c>
    </row>
    <row r="48" spans="1:10" x14ac:dyDescent="0.25">
      <c r="A48" s="23">
        <f t="shared" si="4"/>
        <v>31</v>
      </c>
      <c r="B48" s="24">
        <f t="shared" si="0"/>
        <v>39753</v>
      </c>
      <c r="C48" s="29">
        <f t="shared" si="5"/>
        <v>90601.878610311993</v>
      </c>
      <c r="D48" s="29">
        <f t="shared" si="8"/>
        <v>1736.4395124176681</v>
      </c>
      <c r="E48" s="30">
        <f t="shared" si="1"/>
        <v>5000</v>
      </c>
      <c r="F48" s="29">
        <f t="shared" si="2"/>
        <v>6736.4395124176681</v>
      </c>
      <c r="G48" s="29">
        <f t="shared" si="6"/>
        <v>6207.928553857515</v>
      </c>
      <c r="H48" s="29">
        <f t="shared" si="7"/>
        <v>528.51095856015331</v>
      </c>
      <c r="I48" s="29">
        <f t="shared" si="3"/>
        <v>84393.950056454472</v>
      </c>
      <c r="J48" s="29">
        <f>SUM($H$18:$H48)</f>
        <v>32223.574941402203</v>
      </c>
    </row>
    <row r="49" spans="1:10" x14ac:dyDescent="0.25">
      <c r="A49" s="23">
        <f t="shared" si="4"/>
        <v>32</v>
      </c>
      <c r="B49" s="24">
        <f t="shared" si="0"/>
        <v>39783</v>
      </c>
      <c r="C49" s="29">
        <f t="shared" si="5"/>
        <v>84393.950056454472</v>
      </c>
      <c r="D49" s="29">
        <f t="shared" si="8"/>
        <v>1736.4395124176681</v>
      </c>
      <c r="E49" s="30">
        <f t="shared" si="1"/>
        <v>5000</v>
      </c>
      <c r="F49" s="29">
        <f t="shared" si="2"/>
        <v>6736.4395124176681</v>
      </c>
      <c r="G49" s="29">
        <f t="shared" si="6"/>
        <v>6244.1414704216841</v>
      </c>
      <c r="H49" s="29">
        <f t="shared" si="7"/>
        <v>492.29804199598448</v>
      </c>
      <c r="I49" s="29">
        <f t="shared" si="3"/>
        <v>78149.808586032785</v>
      </c>
      <c r="J49" s="29">
        <f>SUM($H$18:$H49)</f>
        <v>32715.872983398189</v>
      </c>
    </row>
    <row r="50" spans="1:10" x14ac:dyDescent="0.25">
      <c r="A50" s="23">
        <f t="shared" si="4"/>
        <v>33</v>
      </c>
      <c r="B50" s="24">
        <f t="shared" si="0"/>
        <v>39814</v>
      </c>
      <c r="C50" s="29">
        <f t="shared" si="5"/>
        <v>78149.808586032785</v>
      </c>
      <c r="D50" s="29">
        <f t="shared" si="8"/>
        <v>1736.4395124176681</v>
      </c>
      <c r="E50" s="30">
        <f t="shared" si="1"/>
        <v>5000</v>
      </c>
      <c r="F50" s="29">
        <f t="shared" si="2"/>
        <v>6736.4395124176681</v>
      </c>
      <c r="G50" s="29">
        <f t="shared" si="6"/>
        <v>6280.5656289991439</v>
      </c>
      <c r="H50" s="29">
        <f t="shared" si="7"/>
        <v>455.87388341852466</v>
      </c>
      <c r="I50" s="29">
        <f t="shared" si="3"/>
        <v>71869.242957033639</v>
      </c>
      <c r="J50" s="29">
        <f>SUM($H$18:$H50)</f>
        <v>33171.746866816713</v>
      </c>
    </row>
    <row r="51" spans="1:10" x14ac:dyDescent="0.25">
      <c r="A51" s="23">
        <f t="shared" si="4"/>
        <v>34</v>
      </c>
      <c r="B51" s="24">
        <f t="shared" si="0"/>
        <v>39845</v>
      </c>
      <c r="C51" s="29">
        <f t="shared" si="5"/>
        <v>71869.242957033639</v>
      </c>
      <c r="D51" s="29">
        <f t="shared" si="8"/>
        <v>1736.4395124176681</v>
      </c>
      <c r="E51" s="30">
        <f t="shared" si="1"/>
        <v>5000</v>
      </c>
      <c r="F51" s="29">
        <f t="shared" si="2"/>
        <v>6736.4395124176681</v>
      </c>
      <c r="G51" s="29">
        <f t="shared" si="6"/>
        <v>6317.202261834972</v>
      </c>
      <c r="H51" s="29">
        <f t="shared" si="7"/>
        <v>419.23725058269628</v>
      </c>
      <c r="I51" s="29">
        <f t="shared" si="3"/>
        <v>65552.040695198666</v>
      </c>
      <c r="J51" s="29">
        <f>SUM($H$18:$H51)</f>
        <v>33590.984117399406</v>
      </c>
    </row>
    <row r="52" spans="1:10" x14ac:dyDescent="0.25">
      <c r="A52" s="23">
        <f t="shared" si="4"/>
        <v>35</v>
      </c>
      <c r="B52" s="24">
        <f t="shared" si="0"/>
        <v>39873</v>
      </c>
      <c r="C52" s="29">
        <f t="shared" si="5"/>
        <v>65552.040695198666</v>
      </c>
      <c r="D52" s="29">
        <f t="shared" si="8"/>
        <v>1736.4395124176681</v>
      </c>
      <c r="E52" s="30">
        <f t="shared" si="1"/>
        <v>5000</v>
      </c>
      <c r="F52" s="29">
        <f t="shared" si="2"/>
        <v>6736.4395124176681</v>
      </c>
      <c r="G52" s="29">
        <f t="shared" si="6"/>
        <v>6354.0526083623427</v>
      </c>
      <c r="H52" s="29">
        <f t="shared" si="7"/>
        <v>382.3869040553256</v>
      </c>
      <c r="I52" s="29">
        <f t="shared" si="3"/>
        <v>59197.988086836325</v>
      </c>
      <c r="J52" s="29">
        <f>SUM($H$18:$H52)</f>
        <v>33973.371021454732</v>
      </c>
    </row>
    <row r="53" spans="1:10" x14ac:dyDescent="0.25">
      <c r="A53" s="23">
        <f t="shared" si="4"/>
        <v>36</v>
      </c>
      <c r="B53" s="24">
        <f t="shared" si="0"/>
        <v>39904</v>
      </c>
      <c r="C53" s="29">
        <f t="shared" si="5"/>
        <v>59197.988086836325</v>
      </c>
      <c r="D53" s="29">
        <f t="shared" si="8"/>
        <v>1736.4395124176681</v>
      </c>
      <c r="E53" s="30">
        <f t="shared" si="1"/>
        <v>5000</v>
      </c>
      <c r="F53" s="29">
        <f t="shared" si="2"/>
        <v>6736.4395124176681</v>
      </c>
      <c r="G53" s="29">
        <f t="shared" si="6"/>
        <v>6391.1179152444565</v>
      </c>
      <c r="H53" s="29">
        <f t="shared" si="7"/>
        <v>345.32159717321196</v>
      </c>
      <c r="I53" s="29">
        <f t="shared" si="3"/>
        <v>52806.870171591872</v>
      </c>
      <c r="J53" s="29">
        <f>SUM($H$18:$H53)</f>
        <v>34318.692618627945</v>
      </c>
    </row>
    <row r="54" spans="1:10" x14ac:dyDescent="0.25">
      <c r="A54" s="23">
        <f t="shared" si="4"/>
        <v>37</v>
      </c>
      <c r="B54" s="24">
        <f t="shared" si="0"/>
        <v>39934</v>
      </c>
      <c r="C54" s="29">
        <f t="shared" si="5"/>
        <v>52806.870171591872</v>
      </c>
      <c r="D54" s="29">
        <f t="shared" si="8"/>
        <v>1736.4395124176681</v>
      </c>
      <c r="E54" s="30">
        <f t="shared" si="1"/>
        <v>5000</v>
      </c>
      <c r="F54" s="29">
        <f t="shared" si="2"/>
        <v>6736.4395124176681</v>
      </c>
      <c r="G54" s="29">
        <f t="shared" si="6"/>
        <v>6428.3994364167156</v>
      </c>
      <c r="H54" s="29">
        <f t="shared" si="7"/>
        <v>308.04007600095264</v>
      </c>
      <c r="I54" s="29">
        <f t="shared" si="3"/>
        <v>46378.470735175157</v>
      </c>
      <c r="J54" s="29">
        <f>SUM($H$18:$H54)</f>
        <v>34626.732694628896</v>
      </c>
    </row>
    <row r="55" spans="1:10" x14ac:dyDescent="0.25">
      <c r="A55" s="23">
        <f t="shared" si="4"/>
        <v>38</v>
      </c>
      <c r="B55" s="24">
        <f t="shared" si="0"/>
        <v>39965</v>
      </c>
      <c r="C55" s="29">
        <f t="shared" si="5"/>
        <v>46378.470735175157</v>
      </c>
      <c r="D55" s="29">
        <f t="shared" si="8"/>
        <v>1736.4395124176681</v>
      </c>
      <c r="E55" s="30">
        <f t="shared" si="1"/>
        <v>5000</v>
      </c>
      <c r="F55" s="29">
        <f t="shared" si="2"/>
        <v>6736.4395124176681</v>
      </c>
      <c r="G55" s="29">
        <f t="shared" si="6"/>
        <v>6465.8984331291467</v>
      </c>
      <c r="H55" s="29">
        <f t="shared" si="7"/>
        <v>270.54107928852176</v>
      </c>
      <c r="I55" s="29">
        <f t="shared" si="3"/>
        <v>39912.572302046014</v>
      </c>
      <c r="J55" s="29">
        <f>SUM($H$18:$H55)</f>
        <v>34897.273773917419</v>
      </c>
    </row>
    <row r="56" spans="1:10" x14ac:dyDescent="0.25">
      <c r="A56" s="23">
        <f t="shared" si="4"/>
        <v>39</v>
      </c>
      <c r="B56" s="24">
        <f t="shared" si="0"/>
        <v>39995</v>
      </c>
      <c r="C56" s="29">
        <f t="shared" si="5"/>
        <v>39912.572302046014</v>
      </c>
      <c r="D56" s="29">
        <f t="shared" si="8"/>
        <v>1736.4395124176681</v>
      </c>
      <c r="E56" s="30">
        <f t="shared" si="1"/>
        <v>5000</v>
      </c>
      <c r="F56" s="29">
        <f t="shared" si="2"/>
        <v>6736.4395124176681</v>
      </c>
      <c r="G56" s="29">
        <f t="shared" si="6"/>
        <v>6503.6161739890667</v>
      </c>
      <c r="H56" s="29">
        <f t="shared" si="7"/>
        <v>232.82333842860177</v>
      </c>
      <c r="I56" s="29">
        <f t="shared" si="3"/>
        <v>33408.956128056947</v>
      </c>
      <c r="J56" s="29">
        <f>SUM($H$18:$H56)</f>
        <v>35130.097112346019</v>
      </c>
    </row>
    <row r="57" spans="1:10" x14ac:dyDescent="0.25">
      <c r="A57" s="23">
        <f t="shared" si="4"/>
        <v>40</v>
      </c>
      <c r="B57" s="24">
        <f t="shared" si="0"/>
        <v>40026</v>
      </c>
      <c r="C57" s="29">
        <f t="shared" si="5"/>
        <v>33408.956128056947</v>
      </c>
      <c r="D57" s="29">
        <f t="shared" si="8"/>
        <v>1736.4395124176681</v>
      </c>
      <c r="E57" s="30">
        <f t="shared" si="1"/>
        <v>5000</v>
      </c>
      <c r="F57" s="29">
        <f t="shared" si="2"/>
        <v>6736.4395124176681</v>
      </c>
      <c r="G57" s="29">
        <f t="shared" si="6"/>
        <v>6541.5539350040026</v>
      </c>
      <c r="H57" s="29">
        <f t="shared" si="7"/>
        <v>194.88557741366552</v>
      </c>
      <c r="I57" s="29">
        <f t="shared" si="3"/>
        <v>26867.402193052945</v>
      </c>
      <c r="J57" s="29">
        <f>SUM($H$18:$H57)</f>
        <v>35324.982689759687</v>
      </c>
    </row>
    <row r="58" spans="1:10" x14ac:dyDescent="0.25">
      <c r="A58" s="23">
        <f t="shared" si="4"/>
        <v>41</v>
      </c>
      <c r="B58" s="24">
        <f t="shared" si="0"/>
        <v>40057</v>
      </c>
      <c r="C58" s="29">
        <f t="shared" si="5"/>
        <v>26867.402193052945</v>
      </c>
      <c r="D58" s="29">
        <f t="shared" si="8"/>
        <v>1736.4395124176681</v>
      </c>
      <c r="E58" s="30">
        <f t="shared" si="1"/>
        <v>5000</v>
      </c>
      <c r="F58" s="29">
        <f t="shared" si="2"/>
        <v>6736.4395124176681</v>
      </c>
      <c r="G58" s="29">
        <f t="shared" si="6"/>
        <v>6579.7129996248595</v>
      </c>
      <c r="H58" s="29">
        <f t="shared" si="7"/>
        <v>156.72651279280885</v>
      </c>
      <c r="I58" s="29">
        <f t="shared" si="3"/>
        <v>20287.689193428087</v>
      </c>
      <c r="J58" s="29">
        <f>SUM($H$18:$H58)</f>
        <v>35481.709202552498</v>
      </c>
    </row>
    <row r="59" spans="1:10" x14ac:dyDescent="0.25">
      <c r="A59" s="23">
        <f t="shared" si="4"/>
        <v>42</v>
      </c>
      <c r="B59" s="24">
        <f t="shared" si="0"/>
        <v>40087</v>
      </c>
      <c r="C59" s="29">
        <f t="shared" si="5"/>
        <v>20287.689193428087</v>
      </c>
      <c r="D59" s="29">
        <f t="shared" si="8"/>
        <v>1736.4395124176681</v>
      </c>
      <c r="E59" s="30">
        <f t="shared" si="1"/>
        <v>5000</v>
      </c>
      <c r="F59" s="29">
        <f t="shared" si="2"/>
        <v>6736.4395124176681</v>
      </c>
      <c r="G59" s="29">
        <f t="shared" si="6"/>
        <v>6618.0946587893377</v>
      </c>
      <c r="H59" s="29">
        <f t="shared" si="7"/>
        <v>118.34485362833051</v>
      </c>
      <c r="I59" s="29">
        <f t="shared" si="3"/>
        <v>13669.594534638749</v>
      </c>
      <c r="J59" s="29">
        <f>SUM($H$18:$H59)</f>
        <v>35600.05405618083</v>
      </c>
    </row>
    <row r="60" spans="1:10" x14ac:dyDescent="0.25">
      <c r="A60" s="23">
        <f t="shared" si="4"/>
        <v>43</v>
      </c>
      <c r="B60" s="24">
        <f t="shared" si="0"/>
        <v>40118</v>
      </c>
      <c r="C60" s="29">
        <f t="shared" si="5"/>
        <v>13669.594534638749</v>
      </c>
      <c r="D60" s="29">
        <f t="shared" si="8"/>
        <v>1736.4395124176681</v>
      </c>
      <c r="E60" s="30">
        <f t="shared" si="1"/>
        <v>5000</v>
      </c>
      <c r="F60" s="29">
        <f t="shared" si="2"/>
        <v>6736.4395124176681</v>
      </c>
      <c r="G60" s="29">
        <f t="shared" si="6"/>
        <v>6656.7002109656087</v>
      </c>
      <c r="H60" s="29">
        <f t="shared" si="7"/>
        <v>79.739301452059379</v>
      </c>
      <c r="I60" s="29">
        <f t="shared" si="3"/>
        <v>7012.8943236731402</v>
      </c>
      <c r="J60" s="29">
        <f>SUM($H$18:$H60)</f>
        <v>35679.793357632887</v>
      </c>
    </row>
    <row r="61" spans="1:10" x14ac:dyDescent="0.25">
      <c r="A61" s="23">
        <f t="shared" si="4"/>
        <v>44</v>
      </c>
      <c r="B61" s="24">
        <f t="shared" si="0"/>
        <v>40148</v>
      </c>
      <c r="C61" s="29">
        <f t="shared" si="5"/>
        <v>7012.8943236731402</v>
      </c>
      <c r="D61" s="29">
        <f t="shared" si="8"/>
        <v>1736.4395124176681</v>
      </c>
      <c r="E61" s="30">
        <f t="shared" si="1"/>
        <v>5000</v>
      </c>
      <c r="F61" s="29">
        <f t="shared" si="2"/>
        <v>6736.4395124176681</v>
      </c>
      <c r="G61" s="29">
        <f t="shared" si="6"/>
        <v>6695.5309621962415</v>
      </c>
      <c r="H61" s="29">
        <f t="shared" si="7"/>
        <v>40.908550221426658</v>
      </c>
      <c r="I61" s="29">
        <f t="shared" si="3"/>
        <v>317.36336147689872</v>
      </c>
      <c r="J61" s="29">
        <f>SUM($H$18:$H61)</f>
        <v>35720.701907854316</v>
      </c>
    </row>
    <row r="62" spans="1:10" x14ac:dyDescent="0.25">
      <c r="A62" s="23">
        <f t="shared" si="4"/>
        <v>45</v>
      </c>
      <c r="B62" s="24">
        <f t="shared" si="0"/>
        <v>40179</v>
      </c>
      <c r="C62" s="29">
        <f t="shared" si="5"/>
        <v>317.36336147689872</v>
      </c>
      <c r="D62" s="29">
        <f t="shared" si="8"/>
        <v>1736.4395124176681</v>
      </c>
      <c r="E62" s="30">
        <f t="shared" si="1"/>
        <v>0</v>
      </c>
      <c r="F62" s="29">
        <f t="shared" si="2"/>
        <v>317.36336147689872</v>
      </c>
      <c r="G62" s="29">
        <f t="shared" si="6"/>
        <v>315.51207520161682</v>
      </c>
      <c r="H62" s="29">
        <f t="shared" si="7"/>
        <v>1.8512862752819093</v>
      </c>
      <c r="I62" s="29">
        <f t="shared" si="3"/>
        <v>0</v>
      </c>
      <c r="J62" s="29">
        <f>SUM($H$18:$H62)</f>
        <v>35722.553194129599</v>
      </c>
    </row>
    <row r="63" spans="1:10" x14ac:dyDescent="0.25">
      <c r="A63" s="23">
        <f t="shared" si="4"/>
        <v>46</v>
      </c>
      <c r="B63" s="24">
        <f t="shared" si="0"/>
        <v>40210</v>
      </c>
      <c r="C63" s="29">
        <f t="shared" si="5"/>
        <v>0</v>
      </c>
      <c r="D63" s="29">
        <f t="shared" si="8"/>
        <v>1736.4395124176681</v>
      </c>
      <c r="E63" s="30">
        <f t="shared" si="1"/>
        <v>0</v>
      </c>
      <c r="F63" s="29">
        <f t="shared" si="2"/>
        <v>0</v>
      </c>
      <c r="G63" s="29">
        <f t="shared" si="6"/>
        <v>0</v>
      </c>
      <c r="H63" s="29">
        <f t="shared" si="7"/>
        <v>0</v>
      </c>
      <c r="I63" s="29">
        <f t="shared" si="3"/>
        <v>0</v>
      </c>
      <c r="J63" s="29">
        <f>SUM($H$18:$H63)</f>
        <v>35722.553194129599</v>
      </c>
    </row>
    <row r="64" spans="1:10" x14ac:dyDescent="0.25">
      <c r="A64" s="23">
        <f t="shared" si="4"/>
        <v>47</v>
      </c>
      <c r="B64" s="24">
        <f t="shared" si="0"/>
        <v>40238</v>
      </c>
      <c r="C64" s="29">
        <f t="shared" si="5"/>
        <v>0</v>
      </c>
      <c r="D64" s="29">
        <f t="shared" si="8"/>
        <v>1736.4395124176681</v>
      </c>
      <c r="E64" s="30">
        <f t="shared" si="1"/>
        <v>0</v>
      </c>
      <c r="F64" s="29">
        <f t="shared" si="2"/>
        <v>0</v>
      </c>
      <c r="G64" s="29">
        <f t="shared" si="6"/>
        <v>0</v>
      </c>
      <c r="H64" s="29">
        <f t="shared" si="7"/>
        <v>0</v>
      </c>
      <c r="I64" s="29">
        <f t="shared" si="3"/>
        <v>0</v>
      </c>
      <c r="J64" s="29">
        <f>SUM($H$18:$H64)</f>
        <v>35722.553194129599</v>
      </c>
    </row>
    <row r="65" spans="1:10" x14ac:dyDescent="0.25">
      <c r="A65" s="23">
        <f t="shared" si="4"/>
        <v>48</v>
      </c>
      <c r="B65" s="24">
        <f t="shared" si="0"/>
        <v>40269</v>
      </c>
      <c r="C65" s="29">
        <f t="shared" si="5"/>
        <v>0</v>
      </c>
      <c r="D65" s="29">
        <f t="shared" si="8"/>
        <v>1736.4395124176681</v>
      </c>
      <c r="E65" s="30">
        <f t="shared" si="1"/>
        <v>0</v>
      </c>
      <c r="F65" s="29">
        <f t="shared" si="2"/>
        <v>0</v>
      </c>
      <c r="G65" s="29">
        <f t="shared" si="6"/>
        <v>0</v>
      </c>
      <c r="H65" s="29">
        <f t="shared" si="7"/>
        <v>0</v>
      </c>
      <c r="I65" s="29">
        <f t="shared" si="3"/>
        <v>0</v>
      </c>
      <c r="J65" s="29">
        <f>SUM($H$18:$H65)</f>
        <v>35722.553194129599</v>
      </c>
    </row>
    <row r="66" spans="1:10" x14ac:dyDescent="0.25">
      <c r="A66" s="23">
        <f t="shared" si="4"/>
        <v>49</v>
      </c>
      <c r="B66" s="24">
        <f t="shared" si="0"/>
        <v>40299</v>
      </c>
      <c r="C66" s="29">
        <f t="shared" si="5"/>
        <v>0</v>
      </c>
      <c r="D66" s="29">
        <f t="shared" si="8"/>
        <v>1736.4395124176681</v>
      </c>
      <c r="E66" s="30">
        <f t="shared" si="1"/>
        <v>0</v>
      </c>
      <c r="F66" s="29">
        <f t="shared" si="2"/>
        <v>0</v>
      </c>
      <c r="G66" s="29">
        <f t="shared" si="6"/>
        <v>0</v>
      </c>
      <c r="H66" s="29">
        <f t="shared" si="7"/>
        <v>0</v>
      </c>
      <c r="I66" s="29">
        <f t="shared" si="3"/>
        <v>0</v>
      </c>
      <c r="J66" s="29">
        <f>SUM($H$18:$H66)</f>
        <v>35722.553194129599</v>
      </c>
    </row>
    <row r="67" spans="1:10" x14ac:dyDescent="0.25">
      <c r="A67" s="23">
        <f t="shared" si="4"/>
        <v>50</v>
      </c>
      <c r="B67" s="24">
        <f t="shared" si="0"/>
        <v>40330</v>
      </c>
      <c r="C67" s="29">
        <f t="shared" si="5"/>
        <v>0</v>
      </c>
      <c r="D67" s="29">
        <f t="shared" si="8"/>
        <v>1736.4395124176681</v>
      </c>
      <c r="E67" s="30">
        <f t="shared" si="1"/>
        <v>0</v>
      </c>
      <c r="F67" s="29">
        <f t="shared" si="2"/>
        <v>0</v>
      </c>
      <c r="G67" s="29">
        <f t="shared" si="6"/>
        <v>0</v>
      </c>
      <c r="H67" s="29">
        <f t="shared" si="7"/>
        <v>0</v>
      </c>
      <c r="I67" s="29">
        <f t="shared" si="3"/>
        <v>0</v>
      </c>
      <c r="J67" s="29">
        <f>SUM($H$18:$H67)</f>
        <v>35722.553194129599</v>
      </c>
    </row>
    <row r="68" spans="1:10" x14ac:dyDescent="0.25">
      <c r="A68" s="23">
        <f t="shared" si="4"/>
        <v>51</v>
      </c>
      <c r="B68" s="24">
        <f t="shared" si="0"/>
        <v>40360</v>
      </c>
      <c r="C68" s="29">
        <f t="shared" si="5"/>
        <v>0</v>
      </c>
      <c r="D68" s="29">
        <f t="shared" si="8"/>
        <v>1736.4395124176681</v>
      </c>
      <c r="E68" s="30">
        <f t="shared" si="1"/>
        <v>0</v>
      </c>
      <c r="F68" s="29">
        <f t="shared" si="2"/>
        <v>0</v>
      </c>
      <c r="G68" s="29">
        <f t="shared" si="6"/>
        <v>0</v>
      </c>
      <c r="H68" s="29">
        <f t="shared" si="7"/>
        <v>0</v>
      </c>
      <c r="I68" s="29">
        <f t="shared" si="3"/>
        <v>0</v>
      </c>
      <c r="J68" s="29">
        <f>SUM($H$18:$H68)</f>
        <v>35722.553194129599</v>
      </c>
    </row>
    <row r="69" spans="1:10" x14ac:dyDescent="0.25">
      <c r="A69" s="23">
        <f t="shared" si="4"/>
        <v>52</v>
      </c>
      <c r="B69" s="24">
        <f t="shared" si="0"/>
        <v>40391</v>
      </c>
      <c r="C69" s="29">
        <f t="shared" si="5"/>
        <v>0</v>
      </c>
      <c r="D69" s="29">
        <f t="shared" si="8"/>
        <v>1736.4395124176681</v>
      </c>
      <c r="E69" s="30">
        <f t="shared" si="1"/>
        <v>0</v>
      </c>
      <c r="F69" s="29">
        <f t="shared" si="2"/>
        <v>0</v>
      </c>
      <c r="G69" s="29">
        <f t="shared" si="6"/>
        <v>0</v>
      </c>
      <c r="H69" s="29">
        <f t="shared" si="7"/>
        <v>0</v>
      </c>
      <c r="I69" s="29">
        <f t="shared" si="3"/>
        <v>0</v>
      </c>
      <c r="J69" s="29">
        <f>SUM($H$18:$H69)</f>
        <v>35722.553194129599</v>
      </c>
    </row>
    <row r="70" spans="1:10" x14ac:dyDescent="0.25">
      <c r="A70" s="23">
        <f t="shared" si="4"/>
        <v>53</v>
      </c>
      <c r="B70" s="24">
        <f t="shared" si="0"/>
        <v>40422</v>
      </c>
      <c r="C70" s="29">
        <f t="shared" si="5"/>
        <v>0</v>
      </c>
      <c r="D70" s="29">
        <f t="shared" si="8"/>
        <v>1736.4395124176681</v>
      </c>
      <c r="E70" s="30">
        <f t="shared" si="1"/>
        <v>0</v>
      </c>
      <c r="F70" s="29">
        <f t="shared" si="2"/>
        <v>0</v>
      </c>
      <c r="G70" s="29">
        <f t="shared" si="6"/>
        <v>0</v>
      </c>
      <c r="H70" s="29">
        <f t="shared" si="7"/>
        <v>0</v>
      </c>
      <c r="I70" s="29">
        <f t="shared" si="3"/>
        <v>0</v>
      </c>
      <c r="J70" s="29">
        <f>SUM($H$18:$H70)</f>
        <v>35722.553194129599</v>
      </c>
    </row>
    <row r="71" spans="1:10" x14ac:dyDescent="0.25">
      <c r="A71" s="23">
        <f t="shared" si="4"/>
        <v>54</v>
      </c>
      <c r="B71" s="24">
        <f t="shared" si="0"/>
        <v>40452</v>
      </c>
      <c r="C71" s="29">
        <f t="shared" si="5"/>
        <v>0</v>
      </c>
      <c r="D71" s="29">
        <f t="shared" si="8"/>
        <v>1736.4395124176681</v>
      </c>
      <c r="E71" s="30">
        <f t="shared" si="1"/>
        <v>0</v>
      </c>
      <c r="F71" s="29">
        <f t="shared" si="2"/>
        <v>0</v>
      </c>
      <c r="G71" s="29">
        <f t="shared" si="6"/>
        <v>0</v>
      </c>
      <c r="H71" s="29">
        <f t="shared" si="7"/>
        <v>0</v>
      </c>
      <c r="I71" s="29">
        <f t="shared" si="3"/>
        <v>0</v>
      </c>
      <c r="J71" s="29">
        <f>SUM($H$18:$H71)</f>
        <v>35722.553194129599</v>
      </c>
    </row>
    <row r="72" spans="1:10" x14ac:dyDescent="0.25">
      <c r="A72" s="23">
        <f t="shared" si="4"/>
        <v>55</v>
      </c>
      <c r="B72" s="24">
        <f t="shared" si="0"/>
        <v>40483</v>
      </c>
      <c r="C72" s="29">
        <f t="shared" si="5"/>
        <v>0</v>
      </c>
      <c r="D72" s="29">
        <f t="shared" si="8"/>
        <v>1736.4395124176681</v>
      </c>
      <c r="E72" s="30">
        <f t="shared" si="1"/>
        <v>0</v>
      </c>
      <c r="F72" s="29">
        <f t="shared" si="2"/>
        <v>0</v>
      </c>
      <c r="G72" s="29">
        <f t="shared" si="6"/>
        <v>0</v>
      </c>
      <c r="H72" s="29">
        <f t="shared" si="7"/>
        <v>0</v>
      </c>
      <c r="I72" s="29">
        <f t="shared" si="3"/>
        <v>0</v>
      </c>
      <c r="J72" s="29">
        <f>SUM($H$18:$H72)</f>
        <v>35722.553194129599</v>
      </c>
    </row>
    <row r="73" spans="1:10" x14ac:dyDescent="0.25">
      <c r="A73" s="23">
        <f t="shared" si="4"/>
        <v>56</v>
      </c>
      <c r="B73" s="24">
        <f t="shared" si="0"/>
        <v>40513</v>
      </c>
      <c r="C73" s="29">
        <f t="shared" si="5"/>
        <v>0</v>
      </c>
      <c r="D73" s="29">
        <f t="shared" si="8"/>
        <v>1736.4395124176681</v>
      </c>
      <c r="E73" s="30">
        <f t="shared" si="1"/>
        <v>0</v>
      </c>
      <c r="F73" s="29">
        <f t="shared" si="2"/>
        <v>0</v>
      </c>
      <c r="G73" s="29">
        <f t="shared" si="6"/>
        <v>0</v>
      </c>
      <c r="H73" s="29">
        <f t="shared" si="7"/>
        <v>0</v>
      </c>
      <c r="I73" s="29">
        <f t="shared" si="3"/>
        <v>0</v>
      </c>
      <c r="J73" s="29">
        <f>SUM($H$18:$H73)</f>
        <v>35722.553194129599</v>
      </c>
    </row>
    <row r="74" spans="1:10" x14ac:dyDescent="0.25">
      <c r="A74" s="23">
        <f t="shared" si="4"/>
        <v>57</v>
      </c>
      <c r="B74" s="24">
        <f t="shared" si="0"/>
        <v>40544</v>
      </c>
      <c r="C74" s="29">
        <f t="shared" si="5"/>
        <v>0</v>
      </c>
      <c r="D74" s="29">
        <f t="shared" si="8"/>
        <v>1736.4395124176681</v>
      </c>
      <c r="E74" s="30">
        <f t="shared" si="1"/>
        <v>0</v>
      </c>
      <c r="F74" s="29">
        <f t="shared" si="2"/>
        <v>0</v>
      </c>
      <c r="G74" s="29">
        <f t="shared" si="6"/>
        <v>0</v>
      </c>
      <c r="H74" s="29">
        <f t="shared" si="7"/>
        <v>0</v>
      </c>
      <c r="I74" s="29">
        <f t="shared" si="3"/>
        <v>0</v>
      </c>
      <c r="J74" s="29">
        <f>SUM($H$18:$H74)</f>
        <v>35722.553194129599</v>
      </c>
    </row>
    <row r="75" spans="1:10" x14ac:dyDescent="0.25">
      <c r="A75" s="23">
        <f t="shared" si="4"/>
        <v>58</v>
      </c>
      <c r="B75" s="24">
        <f t="shared" si="0"/>
        <v>40575</v>
      </c>
      <c r="C75" s="29">
        <f t="shared" si="5"/>
        <v>0</v>
      </c>
      <c r="D75" s="29">
        <f t="shared" si="8"/>
        <v>1736.4395124176681</v>
      </c>
      <c r="E75" s="30">
        <f t="shared" si="1"/>
        <v>0</v>
      </c>
      <c r="F75" s="29">
        <f t="shared" si="2"/>
        <v>0</v>
      </c>
      <c r="G75" s="29">
        <f t="shared" si="6"/>
        <v>0</v>
      </c>
      <c r="H75" s="29">
        <f t="shared" si="7"/>
        <v>0</v>
      </c>
      <c r="I75" s="29">
        <f t="shared" si="3"/>
        <v>0</v>
      </c>
      <c r="J75" s="29">
        <f>SUM($H$18:$H75)</f>
        <v>35722.553194129599</v>
      </c>
    </row>
    <row r="76" spans="1:10" x14ac:dyDescent="0.25">
      <c r="A76" s="23">
        <f t="shared" si="4"/>
        <v>59</v>
      </c>
      <c r="B76" s="24">
        <f t="shared" si="0"/>
        <v>40603</v>
      </c>
      <c r="C76" s="29">
        <f t="shared" si="5"/>
        <v>0</v>
      </c>
      <c r="D76" s="29">
        <f t="shared" si="8"/>
        <v>1736.4395124176681</v>
      </c>
      <c r="E76" s="30">
        <f t="shared" si="1"/>
        <v>0</v>
      </c>
      <c r="F76" s="29">
        <f t="shared" si="2"/>
        <v>0</v>
      </c>
      <c r="G76" s="29">
        <f t="shared" si="6"/>
        <v>0</v>
      </c>
      <c r="H76" s="29">
        <f t="shared" si="7"/>
        <v>0</v>
      </c>
      <c r="I76" s="29">
        <f t="shared" si="3"/>
        <v>0</v>
      </c>
      <c r="J76" s="29">
        <f>SUM($H$18:$H76)</f>
        <v>35722.553194129599</v>
      </c>
    </row>
    <row r="77" spans="1:10" x14ac:dyDescent="0.25">
      <c r="A77" s="23">
        <f t="shared" si="4"/>
        <v>60</v>
      </c>
      <c r="B77" s="24">
        <f t="shared" si="0"/>
        <v>40634</v>
      </c>
      <c r="C77" s="29">
        <f t="shared" si="5"/>
        <v>0</v>
      </c>
      <c r="D77" s="29">
        <f t="shared" si="8"/>
        <v>1736.4395124176681</v>
      </c>
      <c r="E77" s="30">
        <f t="shared" si="1"/>
        <v>0</v>
      </c>
      <c r="F77" s="29">
        <f t="shared" si="2"/>
        <v>0</v>
      </c>
      <c r="G77" s="29">
        <f t="shared" si="6"/>
        <v>0</v>
      </c>
      <c r="H77" s="29">
        <f t="shared" si="7"/>
        <v>0</v>
      </c>
      <c r="I77" s="29">
        <f t="shared" si="3"/>
        <v>0</v>
      </c>
      <c r="J77" s="29">
        <f>SUM($H$18:$H77)</f>
        <v>35722.553194129599</v>
      </c>
    </row>
    <row r="78" spans="1:10" x14ac:dyDescent="0.25">
      <c r="A78" s="23">
        <f t="shared" si="4"/>
        <v>61</v>
      </c>
      <c r="B78" s="24">
        <f t="shared" si="0"/>
        <v>40664</v>
      </c>
      <c r="C78" s="29">
        <f t="shared" si="5"/>
        <v>0</v>
      </c>
      <c r="D78" s="29">
        <f t="shared" si="8"/>
        <v>1736.4395124176681</v>
      </c>
      <c r="E78" s="30">
        <f t="shared" si="1"/>
        <v>0</v>
      </c>
      <c r="F78" s="29">
        <f t="shared" si="2"/>
        <v>0</v>
      </c>
      <c r="G78" s="29">
        <f t="shared" si="6"/>
        <v>0</v>
      </c>
      <c r="H78" s="29">
        <f t="shared" si="7"/>
        <v>0</v>
      </c>
      <c r="I78" s="29">
        <f t="shared" si="3"/>
        <v>0</v>
      </c>
      <c r="J78" s="29">
        <f>SUM($H$18:$H78)</f>
        <v>35722.553194129599</v>
      </c>
    </row>
    <row r="79" spans="1:10" x14ac:dyDescent="0.25">
      <c r="A79" s="23">
        <f t="shared" si="4"/>
        <v>62</v>
      </c>
      <c r="B79" s="24">
        <f t="shared" si="0"/>
        <v>40695</v>
      </c>
      <c r="C79" s="29">
        <f t="shared" si="5"/>
        <v>0</v>
      </c>
      <c r="D79" s="29">
        <f t="shared" si="8"/>
        <v>1736.4395124176681</v>
      </c>
      <c r="E79" s="30">
        <f t="shared" si="1"/>
        <v>0</v>
      </c>
      <c r="F79" s="29">
        <f t="shared" si="2"/>
        <v>0</v>
      </c>
      <c r="G79" s="29">
        <f t="shared" si="6"/>
        <v>0</v>
      </c>
      <c r="H79" s="29">
        <f t="shared" si="7"/>
        <v>0</v>
      </c>
      <c r="I79" s="29">
        <f t="shared" si="3"/>
        <v>0</v>
      </c>
      <c r="J79" s="29">
        <f>SUM($H$18:$H79)</f>
        <v>35722.553194129599</v>
      </c>
    </row>
    <row r="80" spans="1:10" x14ac:dyDescent="0.25">
      <c r="A80" s="23">
        <f t="shared" si="4"/>
        <v>63</v>
      </c>
      <c r="B80" s="24">
        <f t="shared" si="0"/>
        <v>40725</v>
      </c>
      <c r="C80" s="29">
        <f t="shared" si="5"/>
        <v>0</v>
      </c>
      <c r="D80" s="29">
        <f t="shared" si="8"/>
        <v>1736.4395124176681</v>
      </c>
      <c r="E80" s="30">
        <f t="shared" si="1"/>
        <v>0</v>
      </c>
      <c r="F80" s="29">
        <f t="shared" si="2"/>
        <v>0</v>
      </c>
      <c r="G80" s="29">
        <f t="shared" si="6"/>
        <v>0</v>
      </c>
      <c r="H80" s="29">
        <f t="shared" si="7"/>
        <v>0</v>
      </c>
      <c r="I80" s="29">
        <f t="shared" si="3"/>
        <v>0</v>
      </c>
      <c r="J80" s="29">
        <f>SUM($H$18:$H80)</f>
        <v>35722.553194129599</v>
      </c>
    </row>
    <row r="81" spans="1:10" x14ac:dyDescent="0.25">
      <c r="A81" s="23">
        <f t="shared" si="4"/>
        <v>64</v>
      </c>
      <c r="B81" s="24">
        <f t="shared" si="0"/>
        <v>40756</v>
      </c>
      <c r="C81" s="29">
        <f t="shared" si="5"/>
        <v>0</v>
      </c>
      <c r="D81" s="29">
        <f t="shared" si="8"/>
        <v>1736.4395124176681</v>
      </c>
      <c r="E81" s="30">
        <f t="shared" si="1"/>
        <v>0</v>
      </c>
      <c r="F81" s="29">
        <f t="shared" si="2"/>
        <v>0</v>
      </c>
      <c r="G81" s="29">
        <f t="shared" si="6"/>
        <v>0</v>
      </c>
      <c r="H81" s="29">
        <f t="shared" si="7"/>
        <v>0</v>
      </c>
      <c r="I81" s="29">
        <f t="shared" si="3"/>
        <v>0</v>
      </c>
      <c r="J81" s="29">
        <f>SUM($H$18:$H81)</f>
        <v>35722.553194129599</v>
      </c>
    </row>
    <row r="82" spans="1:10" x14ac:dyDescent="0.25">
      <c r="A82" s="23">
        <f t="shared" si="4"/>
        <v>65</v>
      </c>
      <c r="B82" s="24">
        <f t="shared" ref="B82:B145" si="9">IF(Pay_Num&lt;&gt;"",DATE(YEAR(Loan_Start),MONTH(Loan_Start)+(Pay_Num)*12/Num_Pmt_Per_Year,DAY(Loan_Start)),"")</f>
        <v>40787</v>
      </c>
      <c r="C82" s="29">
        <f t="shared" si="5"/>
        <v>0</v>
      </c>
      <c r="D82" s="29">
        <f t="shared" si="8"/>
        <v>1736.4395124176681</v>
      </c>
      <c r="E82" s="30">
        <f t="shared" ref="E82:E145" si="10">IF(AND(Pay_Num&lt;&gt;"",Sched_Pay+Scheduled_Extra_Payments&lt;Beg_Bal),Scheduled_Extra_Payments,IF(AND(Pay_Num&lt;&gt;"",Beg_Bal-Sched_Pay&gt;0),Beg_Bal-Sched_Pay,IF(Pay_Num&lt;&gt;"",0,"")))</f>
        <v>0</v>
      </c>
      <c r="F82" s="29">
        <f t="shared" ref="F82:F145" si="11">IF(AND(Pay_Num&lt;&gt;"",Sched_Pay+Extra_Pay&lt;Beg_Bal),Sched_Pay+Extra_Pay,IF(Pay_Num&lt;&gt;"",Beg_Bal,""))</f>
        <v>0</v>
      </c>
      <c r="G82" s="29">
        <f t="shared" si="6"/>
        <v>0</v>
      </c>
      <c r="H82" s="29">
        <f t="shared" si="7"/>
        <v>0</v>
      </c>
      <c r="I82" s="29">
        <f t="shared" ref="I82:I145" si="12">IF(AND(Pay_Num&lt;&gt;"",Sched_Pay+Extra_Pay&lt;Beg_Bal),Beg_Bal-Princ,IF(Pay_Num&lt;&gt;"",0,""))</f>
        <v>0</v>
      </c>
      <c r="J82" s="29">
        <f>SUM($H$18:$H82)</f>
        <v>35722.553194129599</v>
      </c>
    </row>
    <row r="83" spans="1:10" x14ac:dyDescent="0.25">
      <c r="A83" s="23">
        <f t="shared" ref="A83:A146" si="13">IF(Values_Entered,A82+1,"")</f>
        <v>66</v>
      </c>
      <c r="B83" s="24">
        <f t="shared" si="9"/>
        <v>40817</v>
      </c>
      <c r="C83" s="29">
        <f t="shared" ref="C83:C146" si="14">IF(Pay_Num&lt;&gt;"",I82,"")</f>
        <v>0</v>
      </c>
      <c r="D83" s="29">
        <f t="shared" si="8"/>
        <v>1736.4395124176681</v>
      </c>
      <c r="E83" s="30">
        <f t="shared" si="10"/>
        <v>0</v>
      </c>
      <c r="F83" s="29">
        <f t="shared" si="11"/>
        <v>0</v>
      </c>
      <c r="G83" s="29">
        <f t="shared" ref="G83:G146" si="15">IF(Pay_Num&lt;&gt;"",Total_Pay-Int,"")</f>
        <v>0</v>
      </c>
      <c r="H83" s="29">
        <f t="shared" ref="H83:H146" si="16">IF(Pay_Num&lt;&gt;"",Beg_Bal*Interest_Rate/Num_Pmt_Per_Year,"")</f>
        <v>0</v>
      </c>
      <c r="I83" s="29">
        <f t="shared" si="12"/>
        <v>0</v>
      </c>
      <c r="J83" s="29">
        <f>SUM($H$18:$H83)</f>
        <v>35722.553194129599</v>
      </c>
    </row>
    <row r="84" spans="1:10" x14ac:dyDescent="0.25">
      <c r="A84" s="23">
        <f t="shared" si="13"/>
        <v>67</v>
      </c>
      <c r="B84" s="24">
        <f t="shared" si="9"/>
        <v>40848</v>
      </c>
      <c r="C84" s="29">
        <f t="shared" si="14"/>
        <v>0</v>
      </c>
      <c r="D84" s="29">
        <f t="shared" ref="D84:D147" si="17">IF(Pay_Num&lt;&gt;"",Scheduled_Monthly_Payment,"")</f>
        <v>1736.4395124176681</v>
      </c>
      <c r="E84" s="30">
        <f t="shared" si="10"/>
        <v>0</v>
      </c>
      <c r="F84" s="29">
        <f t="shared" si="11"/>
        <v>0</v>
      </c>
      <c r="G84" s="29">
        <f t="shared" si="15"/>
        <v>0</v>
      </c>
      <c r="H84" s="29">
        <f t="shared" si="16"/>
        <v>0</v>
      </c>
      <c r="I84" s="29">
        <f t="shared" si="12"/>
        <v>0</v>
      </c>
      <c r="J84" s="29">
        <f>SUM($H$18:$H84)</f>
        <v>35722.553194129599</v>
      </c>
    </row>
    <row r="85" spans="1:10" x14ac:dyDescent="0.25">
      <c r="A85" s="23">
        <f t="shared" si="13"/>
        <v>68</v>
      </c>
      <c r="B85" s="24">
        <f t="shared" si="9"/>
        <v>40878</v>
      </c>
      <c r="C85" s="29">
        <f t="shared" si="14"/>
        <v>0</v>
      </c>
      <c r="D85" s="29">
        <f t="shared" si="17"/>
        <v>1736.4395124176681</v>
      </c>
      <c r="E85" s="30">
        <f t="shared" si="10"/>
        <v>0</v>
      </c>
      <c r="F85" s="29">
        <f t="shared" si="11"/>
        <v>0</v>
      </c>
      <c r="G85" s="29">
        <f t="shared" si="15"/>
        <v>0</v>
      </c>
      <c r="H85" s="29">
        <f t="shared" si="16"/>
        <v>0</v>
      </c>
      <c r="I85" s="29">
        <f t="shared" si="12"/>
        <v>0</v>
      </c>
      <c r="J85" s="29">
        <f>SUM($H$18:$H85)</f>
        <v>35722.553194129599</v>
      </c>
    </row>
    <row r="86" spans="1:10" x14ac:dyDescent="0.25">
      <c r="A86" s="23">
        <f t="shared" si="13"/>
        <v>69</v>
      </c>
      <c r="B86" s="24">
        <f t="shared" si="9"/>
        <v>40909</v>
      </c>
      <c r="C86" s="29">
        <f t="shared" si="14"/>
        <v>0</v>
      </c>
      <c r="D86" s="29">
        <f t="shared" si="17"/>
        <v>1736.4395124176681</v>
      </c>
      <c r="E86" s="30">
        <f t="shared" si="10"/>
        <v>0</v>
      </c>
      <c r="F86" s="29">
        <f t="shared" si="11"/>
        <v>0</v>
      </c>
      <c r="G86" s="29">
        <f t="shared" si="15"/>
        <v>0</v>
      </c>
      <c r="H86" s="29">
        <f t="shared" si="16"/>
        <v>0</v>
      </c>
      <c r="I86" s="29">
        <f t="shared" si="12"/>
        <v>0</v>
      </c>
      <c r="J86" s="29">
        <f>SUM($H$18:$H86)</f>
        <v>35722.553194129599</v>
      </c>
    </row>
    <row r="87" spans="1:10" x14ac:dyDescent="0.25">
      <c r="A87" s="23">
        <f t="shared" si="13"/>
        <v>70</v>
      </c>
      <c r="B87" s="24">
        <f t="shared" si="9"/>
        <v>40940</v>
      </c>
      <c r="C87" s="29">
        <f t="shared" si="14"/>
        <v>0</v>
      </c>
      <c r="D87" s="29">
        <f t="shared" si="17"/>
        <v>1736.4395124176681</v>
      </c>
      <c r="E87" s="30">
        <f t="shared" si="10"/>
        <v>0</v>
      </c>
      <c r="F87" s="29">
        <f t="shared" si="11"/>
        <v>0</v>
      </c>
      <c r="G87" s="29">
        <f t="shared" si="15"/>
        <v>0</v>
      </c>
      <c r="H87" s="29">
        <f t="shared" si="16"/>
        <v>0</v>
      </c>
      <c r="I87" s="29">
        <f t="shared" si="12"/>
        <v>0</v>
      </c>
      <c r="J87" s="29">
        <f>SUM($H$18:$H87)</f>
        <v>35722.553194129599</v>
      </c>
    </row>
    <row r="88" spans="1:10" x14ac:dyDescent="0.25">
      <c r="A88" s="23">
        <f t="shared" si="13"/>
        <v>71</v>
      </c>
      <c r="B88" s="24">
        <f t="shared" si="9"/>
        <v>40969</v>
      </c>
      <c r="C88" s="29">
        <f t="shared" si="14"/>
        <v>0</v>
      </c>
      <c r="D88" s="29">
        <f t="shared" si="17"/>
        <v>1736.4395124176681</v>
      </c>
      <c r="E88" s="30">
        <f t="shared" si="10"/>
        <v>0</v>
      </c>
      <c r="F88" s="29">
        <f t="shared" si="11"/>
        <v>0</v>
      </c>
      <c r="G88" s="29">
        <f t="shared" si="15"/>
        <v>0</v>
      </c>
      <c r="H88" s="29">
        <f t="shared" si="16"/>
        <v>0</v>
      </c>
      <c r="I88" s="29">
        <f t="shared" si="12"/>
        <v>0</v>
      </c>
      <c r="J88" s="29">
        <f>SUM($H$18:$H88)</f>
        <v>35722.553194129599</v>
      </c>
    </row>
    <row r="89" spans="1:10" x14ac:dyDescent="0.25">
      <c r="A89" s="23">
        <f t="shared" si="13"/>
        <v>72</v>
      </c>
      <c r="B89" s="24">
        <f t="shared" si="9"/>
        <v>41000</v>
      </c>
      <c r="C89" s="29">
        <f t="shared" si="14"/>
        <v>0</v>
      </c>
      <c r="D89" s="29">
        <f t="shared" si="17"/>
        <v>1736.4395124176681</v>
      </c>
      <c r="E89" s="30">
        <f t="shared" si="10"/>
        <v>0</v>
      </c>
      <c r="F89" s="29">
        <f t="shared" si="11"/>
        <v>0</v>
      </c>
      <c r="G89" s="29">
        <f t="shared" si="15"/>
        <v>0</v>
      </c>
      <c r="H89" s="29">
        <f t="shared" si="16"/>
        <v>0</v>
      </c>
      <c r="I89" s="29">
        <f t="shared" si="12"/>
        <v>0</v>
      </c>
      <c r="J89" s="29">
        <f>SUM($H$18:$H89)</f>
        <v>35722.553194129599</v>
      </c>
    </row>
    <row r="90" spans="1:10" x14ac:dyDescent="0.25">
      <c r="A90" s="23">
        <f t="shared" si="13"/>
        <v>73</v>
      </c>
      <c r="B90" s="24">
        <f t="shared" si="9"/>
        <v>41030</v>
      </c>
      <c r="C90" s="29">
        <f t="shared" si="14"/>
        <v>0</v>
      </c>
      <c r="D90" s="29">
        <f t="shared" si="17"/>
        <v>1736.4395124176681</v>
      </c>
      <c r="E90" s="30">
        <f t="shared" si="10"/>
        <v>0</v>
      </c>
      <c r="F90" s="29">
        <f t="shared" si="11"/>
        <v>0</v>
      </c>
      <c r="G90" s="29">
        <f t="shared" si="15"/>
        <v>0</v>
      </c>
      <c r="H90" s="29">
        <f t="shared" si="16"/>
        <v>0</v>
      </c>
      <c r="I90" s="29">
        <f t="shared" si="12"/>
        <v>0</v>
      </c>
      <c r="J90" s="29">
        <f>SUM($H$18:$H90)</f>
        <v>35722.553194129599</v>
      </c>
    </row>
    <row r="91" spans="1:10" x14ac:dyDescent="0.25">
      <c r="A91" s="23">
        <f t="shared" si="13"/>
        <v>74</v>
      </c>
      <c r="B91" s="24">
        <f t="shared" si="9"/>
        <v>41061</v>
      </c>
      <c r="C91" s="29">
        <f t="shared" si="14"/>
        <v>0</v>
      </c>
      <c r="D91" s="29">
        <f t="shared" si="17"/>
        <v>1736.4395124176681</v>
      </c>
      <c r="E91" s="30">
        <f t="shared" si="10"/>
        <v>0</v>
      </c>
      <c r="F91" s="29">
        <f t="shared" si="11"/>
        <v>0</v>
      </c>
      <c r="G91" s="29">
        <f t="shared" si="15"/>
        <v>0</v>
      </c>
      <c r="H91" s="29">
        <f t="shared" si="16"/>
        <v>0</v>
      </c>
      <c r="I91" s="29">
        <f t="shared" si="12"/>
        <v>0</v>
      </c>
      <c r="J91" s="29">
        <f>SUM($H$18:$H91)</f>
        <v>35722.553194129599</v>
      </c>
    </row>
    <row r="92" spans="1:10" x14ac:dyDescent="0.25">
      <c r="A92" s="23">
        <f t="shared" si="13"/>
        <v>75</v>
      </c>
      <c r="B92" s="24">
        <f t="shared" si="9"/>
        <v>41091</v>
      </c>
      <c r="C92" s="29">
        <f t="shared" si="14"/>
        <v>0</v>
      </c>
      <c r="D92" s="29">
        <f t="shared" si="17"/>
        <v>1736.4395124176681</v>
      </c>
      <c r="E92" s="30">
        <f t="shared" si="10"/>
        <v>0</v>
      </c>
      <c r="F92" s="29">
        <f t="shared" si="11"/>
        <v>0</v>
      </c>
      <c r="G92" s="29">
        <f t="shared" si="15"/>
        <v>0</v>
      </c>
      <c r="H92" s="29">
        <f t="shared" si="16"/>
        <v>0</v>
      </c>
      <c r="I92" s="29">
        <f t="shared" si="12"/>
        <v>0</v>
      </c>
      <c r="J92" s="29">
        <f>SUM($H$18:$H92)</f>
        <v>35722.553194129599</v>
      </c>
    </row>
    <row r="93" spans="1:10" x14ac:dyDescent="0.25">
      <c r="A93" s="23">
        <f t="shared" si="13"/>
        <v>76</v>
      </c>
      <c r="B93" s="24">
        <f t="shared" si="9"/>
        <v>41122</v>
      </c>
      <c r="C93" s="29">
        <f t="shared" si="14"/>
        <v>0</v>
      </c>
      <c r="D93" s="29">
        <f t="shared" si="17"/>
        <v>1736.4395124176681</v>
      </c>
      <c r="E93" s="30">
        <f t="shared" si="10"/>
        <v>0</v>
      </c>
      <c r="F93" s="29">
        <f t="shared" si="11"/>
        <v>0</v>
      </c>
      <c r="G93" s="29">
        <f t="shared" si="15"/>
        <v>0</v>
      </c>
      <c r="H93" s="29">
        <f t="shared" si="16"/>
        <v>0</v>
      </c>
      <c r="I93" s="29">
        <f t="shared" si="12"/>
        <v>0</v>
      </c>
      <c r="J93" s="29">
        <f>SUM($H$18:$H93)</f>
        <v>35722.553194129599</v>
      </c>
    </row>
    <row r="94" spans="1:10" x14ac:dyDescent="0.25">
      <c r="A94" s="23">
        <f t="shared" si="13"/>
        <v>77</v>
      </c>
      <c r="B94" s="24">
        <f t="shared" si="9"/>
        <v>41153</v>
      </c>
      <c r="C94" s="29">
        <f t="shared" si="14"/>
        <v>0</v>
      </c>
      <c r="D94" s="29">
        <f t="shared" si="17"/>
        <v>1736.4395124176681</v>
      </c>
      <c r="E94" s="30">
        <f t="shared" si="10"/>
        <v>0</v>
      </c>
      <c r="F94" s="29">
        <f t="shared" si="11"/>
        <v>0</v>
      </c>
      <c r="G94" s="29">
        <f t="shared" si="15"/>
        <v>0</v>
      </c>
      <c r="H94" s="29">
        <f t="shared" si="16"/>
        <v>0</v>
      </c>
      <c r="I94" s="29">
        <f t="shared" si="12"/>
        <v>0</v>
      </c>
      <c r="J94" s="29">
        <f>SUM($H$18:$H94)</f>
        <v>35722.553194129599</v>
      </c>
    </row>
    <row r="95" spans="1:10" x14ac:dyDescent="0.25">
      <c r="A95" s="23">
        <f t="shared" si="13"/>
        <v>78</v>
      </c>
      <c r="B95" s="24">
        <f t="shared" si="9"/>
        <v>41183</v>
      </c>
      <c r="C95" s="29">
        <f t="shared" si="14"/>
        <v>0</v>
      </c>
      <c r="D95" s="29">
        <f t="shared" si="17"/>
        <v>1736.4395124176681</v>
      </c>
      <c r="E95" s="30">
        <f t="shared" si="10"/>
        <v>0</v>
      </c>
      <c r="F95" s="29">
        <f t="shared" si="11"/>
        <v>0</v>
      </c>
      <c r="G95" s="29">
        <f t="shared" si="15"/>
        <v>0</v>
      </c>
      <c r="H95" s="29">
        <f t="shared" si="16"/>
        <v>0</v>
      </c>
      <c r="I95" s="29">
        <f t="shared" si="12"/>
        <v>0</v>
      </c>
      <c r="J95" s="29">
        <f>SUM($H$18:$H95)</f>
        <v>35722.553194129599</v>
      </c>
    </row>
    <row r="96" spans="1:10" x14ac:dyDescent="0.25">
      <c r="A96" s="23">
        <f t="shared" si="13"/>
        <v>79</v>
      </c>
      <c r="B96" s="24">
        <f t="shared" si="9"/>
        <v>41214</v>
      </c>
      <c r="C96" s="29">
        <f t="shared" si="14"/>
        <v>0</v>
      </c>
      <c r="D96" s="29">
        <f t="shared" si="17"/>
        <v>1736.4395124176681</v>
      </c>
      <c r="E96" s="30">
        <f t="shared" si="10"/>
        <v>0</v>
      </c>
      <c r="F96" s="29">
        <f t="shared" si="11"/>
        <v>0</v>
      </c>
      <c r="G96" s="29">
        <f t="shared" si="15"/>
        <v>0</v>
      </c>
      <c r="H96" s="29">
        <f t="shared" si="16"/>
        <v>0</v>
      </c>
      <c r="I96" s="29">
        <f t="shared" si="12"/>
        <v>0</v>
      </c>
      <c r="J96" s="29">
        <f>SUM($H$18:$H96)</f>
        <v>35722.553194129599</v>
      </c>
    </row>
    <row r="97" spans="1:10" x14ac:dyDescent="0.25">
      <c r="A97" s="23">
        <f t="shared" si="13"/>
        <v>80</v>
      </c>
      <c r="B97" s="24">
        <f t="shared" si="9"/>
        <v>41244</v>
      </c>
      <c r="C97" s="29">
        <f t="shared" si="14"/>
        <v>0</v>
      </c>
      <c r="D97" s="29">
        <f t="shared" si="17"/>
        <v>1736.4395124176681</v>
      </c>
      <c r="E97" s="30">
        <f t="shared" si="10"/>
        <v>0</v>
      </c>
      <c r="F97" s="29">
        <f t="shared" si="11"/>
        <v>0</v>
      </c>
      <c r="G97" s="29">
        <f t="shared" si="15"/>
        <v>0</v>
      </c>
      <c r="H97" s="29">
        <f t="shared" si="16"/>
        <v>0</v>
      </c>
      <c r="I97" s="29">
        <f t="shared" si="12"/>
        <v>0</v>
      </c>
      <c r="J97" s="29">
        <f>SUM($H$18:$H97)</f>
        <v>35722.553194129599</v>
      </c>
    </row>
    <row r="98" spans="1:10" x14ac:dyDescent="0.25">
      <c r="A98" s="23">
        <f t="shared" si="13"/>
        <v>81</v>
      </c>
      <c r="B98" s="24">
        <f t="shared" si="9"/>
        <v>41275</v>
      </c>
      <c r="C98" s="29">
        <f t="shared" si="14"/>
        <v>0</v>
      </c>
      <c r="D98" s="29">
        <f t="shared" si="17"/>
        <v>1736.4395124176681</v>
      </c>
      <c r="E98" s="30">
        <f t="shared" si="10"/>
        <v>0</v>
      </c>
      <c r="F98" s="29">
        <f t="shared" si="11"/>
        <v>0</v>
      </c>
      <c r="G98" s="29">
        <f t="shared" si="15"/>
        <v>0</v>
      </c>
      <c r="H98" s="29">
        <f t="shared" si="16"/>
        <v>0</v>
      </c>
      <c r="I98" s="29">
        <f t="shared" si="12"/>
        <v>0</v>
      </c>
      <c r="J98" s="29">
        <f>SUM($H$18:$H98)</f>
        <v>35722.553194129599</v>
      </c>
    </row>
    <row r="99" spans="1:10" x14ac:dyDescent="0.25">
      <c r="A99" s="23">
        <f t="shared" si="13"/>
        <v>82</v>
      </c>
      <c r="B99" s="24">
        <f t="shared" si="9"/>
        <v>41306</v>
      </c>
      <c r="C99" s="29">
        <f t="shared" si="14"/>
        <v>0</v>
      </c>
      <c r="D99" s="29">
        <f t="shared" si="17"/>
        <v>1736.4395124176681</v>
      </c>
      <c r="E99" s="30">
        <f t="shared" si="10"/>
        <v>0</v>
      </c>
      <c r="F99" s="29">
        <f t="shared" si="11"/>
        <v>0</v>
      </c>
      <c r="G99" s="29">
        <f t="shared" si="15"/>
        <v>0</v>
      </c>
      <c r="H99" s="29">
        <f t="shared" si="16"/>
        <v>0</v>
      </c>
      <c r="I99" s="29">
        <f t="shared" si="12"/>
        <v>0</v>
      </c>
      <c r="J99" s="29">
        <f>SUM($H$18:$H99)</f>
        <v>35722.553194129599</v>
      </c>
    </row>
    <row r="100" spans="1:10" x14ac:dyDescent="0.25">
      <c r="A100" s="23">
        <f t="shared" si="13"/>
        <v>83</v>
      </c>
      <c r="B100" s="24">
        <f t="shared" si="9"/>
        <v>41334</v>
      </c>
      <c r="C100" s="29">
        <f t="shared" si="14"/>
        <v>0</v>
      </c>
      <c r="D100" s="29">
        <f t="shared" si="17"/>
        <v>1736.4395124176681</v>
      </c>
      <c r="E100" s="30">
        <f t="shared" si="10"/>
        <v>0</v>
      </c>
      <c r="F100" s="29">
        <f t="shared" si="11"/>
        <v>0</v>
      </c>
      <c r="G100" s="29">
        <f t="shared" si="15"/>
        <v>0</v>
      </c>
      <c r="H100" s="29">
        <f t="shared" si="16"/>
        <v>0</v>
      </c>
      <c r="I100" s="29">
        <f t="shared" si="12"/>
        <v>0</v>
      </c>
      <c r="J100" s="29">
        <f>SUM($H$18:$H100)</f>
        <v>35722.553194129599</v>
      </c>
    </row>
    <row r="101" spans="1:10" x14ac:dyDescent="0.25">
      <c r="A101" s="23">
        <f t="shared" si="13"/>
        <v>84</v>
      </c>
      <c r="B101" s="24">
        <f t="shared" si="9"/>
        <v>41365</v>
      </c>
      <c r="C101" s="29">
        <f t="shared" si="14"/>
        <v>0</v>
      </c>
      <c r="D101" s="29">
        <f t="shared" si="17"/>
        <v>1736.4395124176681</v>
      </c>
      <c r="E101" s="30">
        <f t="shared" si="10"/>
        <v>0</v>
      </c>
      <c r="F101" s="29">
        <f t="shared" si="11"/>
        <v>0</v>
      </c>
      <c r="G101" s="29">
        <f t="shared" si="15"/>
        <v>0</v>
      </c>
      <c r="H101" s="29">
        <f t="shared" si="16"/>
        <v>0</v>
      </c>
      <c r="I101" s="29">
        <f t="shared" si="12"/>
        <v>0</v>
      </c>
      <c r="J101" s="29">
        <f>SUM($H$18:$H101)</f>
        <v>35722.553194129599</v>
      </c>
    </row>
    <row r="102" spans="1:10" x14ac:dyDescent="0.25">
      <c r="A102" s="23">
        <f t="shared" si="13"/>
        <v>85</v>
      </c>
      <c r="B102" s="24">
        <f t="shared" si="9"/>
        <v>41395</v>
      </c>
      <c r="C102" s="29">
        <f t="shared" si="14"/>
        <v>0</v>
      </c>
      <c r="D102" s="29">
        <f t="shared" si="17"/>
        <v>1736.4395124176681</v>
      </c>
      <c r="E102" s="30">
        <f t="shared" si="10"/>
        <v>0</v>
      </c>
      <c r="F102" s="29">
        <f t="shared" si="11"/>
        <v>0</v>
      </c>
      <c r="G102" s="29">
        <f t="shared" si="15"/>
        <v>0</v>
      </c>
      <c r="H102" s="29">
        <f t="shared" si="16"/>
        <v>0</v>
      </c>
      <c r="I102" s="29">
        <f t="shared" si="12"/>
        <v>0</v>
      </c>
      <c r="J102" s="29">
        <f>SUM($H$18:$H102)</f>
        <v>35722.553194129599</v>
      </c>
    </row>
    <row r="103" spans="1:10" x14ac:dyDescent="0.25">
      <c r="A103" s="23">
        <f t="shared" si="13"/>
        <v>86</v>
      </c>
      <c r="B103" s="24">
        <f t="shared" si="9"/>
        <v>41426</v>
      </c>
      <c r="C103" s="29">
        <f t="shared" si="14"/>
        <v>0</v>
      </c>
      <c r="D103" s="29">
        <f t="shared" si="17"/>
        <v>1736.4395124176681</v>
      </c>
      <c r="E103" s="30">
        <f t="shared" si="10"/>
        <v>0</v>
      </c>
      <c r="F103" s="29">
        <f t="shared" si="11"/>
        <v>0</v>
      </c>
      <c r="G103" s="29">
        <f t="shared" si="15"/>
        <v>0</v>
      </c>
      <c r="H103" s="29">
        <f t="shared" si="16"/>
        <v>0</v>
      </c>
      <c r="I103" s="29">
        <f t="shared" si="12"/>
        <v>0</v>
      </c>
      <c r="J103" s="29">
        <f>SUM($H$18:$H103)</f>
        <v>35722.553194129599</v>
      </c>
    </row>
    <row r="104" spans="1:10" x14ac:dyDescent="0.25">
      <c r="A104" s="23">
        <f t="shared" si="13"/>
        <v>87</v>
      </c>
      <c r="B104" s="24">
        <f t="shared" si="9"/>
        <v>41456</v>
      </c>
      <c r="C104" s="29">
        <f t="shared" si="14"/>
        <v>0</v>
      </c>
      <c r="D104" s="29">
        <f t="shared" si="17"/>
        <v>1736.4395124176681</v>
      </c>
      <c r="E104" s="30">
        <f t="shared" si="10"/>
        <v>0</v>
      </c>
      <c r="F104" s="29">
        <f t="shared" si="11"/>
        <v>0</v>
      </c>
      <c r="G104" s="29">
        <f t="shared" si="15"/>
        <v>0</v>
      </c>
      <c r="H104" s="29">
        <f t="shared" si="16"/>
        <v>0</v>
      </c>
      <c r="I104" s="29">
        <f t="shared" si="12"/>
        <v>0</v>
      </c>
      <c r="J104" s="29">
        <f>SUM($H$18:$H104)</f>
        <v>35722.553194129599</v>
      </c>
    </row>
    <row r="105" spans="1:10" x14ac:dyDescent="0.25">
      <c r="A105" s="23">
        <f t="shared" si="13"/>
        <v>88</v>
      </c>
      <c r="B105" s="24">
        <f t="shared" si="9"/>
        <v>41487</v>
      </c>
      <c r="C105" s="29">
        <f t="shared" si="14"/>
        <v>0</v>
      </c>
      <c r="D105" s="29">
        <f t="shared" si="17"/>
        <v>1736.4395124176681</v>
      </c>
      <c r="E105" s="30">
        <f t="shared" si="10"/>
        <v>0</v>
      </c>
      <c r="F105" s="29">
        <f t="shared" si="11"/>
        <v>0</v>
      </c>
      <c r="G105" s="29">
        <f t="shared" si="15"/>
        <v>0</v>
      </c>
      <c r="H105" s="29">
        <f t="shared" si="16"/>
        <v>0</v>
      </c>
      <c r="I105" s="29">
        <f t="shared" si="12"/>
        <v>0</v>
      </c>
      <c r="J105" s="29">
        <f>SUM($H$18:$H105)</f>
        <v>35722.553194129599</v>
      </c>
    </row>
    <row r="106" spans="1:10" x14ac:dyDescent="0.25">
      <c r="A106" s="23">
        <f t="shared" si="13"/>
        <v>89</v>
      </c>
      <c r="B106" s="24">
        <f t="shared" si="9"/>
        <v>41518</v>
      </c>
      <c r="C106" s="29">
        <f t="shared" si="14"/>
        <v>0</v>
      </c>
      <c r="D106" s="29">
        <f t="shared" si="17"/>
        <v>1736.4395124176681</v>
      </c>
      <c r="E106" s="30">
        <f t="shared" si="10"/>
        <v>0</v>
      </c>
      <c r="F106" s="29">
        <f t="shared" si="11"/>
        <v>0</v>
      </c>
      <c r="G106" s="29">
        <f t="shared" si="15"/>
        <v>0</v>
      </c>
      <c r="H106" s="29">
        <f t="shared" si="16"/>
        <v>0</v>
      </c>
      <c r="I106" s="29">
        <f t="shared" si="12"/>
        <v>0</v>
      </c>
      <c r="J106" s="29">
        <f>SUM($H$18:$H106)</f>
        <v>35722.553194129599</v>
      </c>
    </row>
    <row r="107" spans="1:10" x14ac:dyDescent="0.25">
      <c r="A107" s="23">
        <f t="shared" si="13"/>
        <v>90</v>
      </c>
      <c r="B107" s="24">
        <f t="shared" si="9"/>
        <v>41548</v>
      </c>
      <c r="C107" s="29">
        <f t="shared" si="14"/>
        <v>0</v>
      </c>
      <c r="D107" s="29">
        <f t="shared" si="17"/>
        <v>1736.4395124176681</v>
      </c>
      <c r="E107" s="30">
        <f t="shared" si="10"/>
        <v>0</v>
      </c>
      <c r="F107" s="29">
        <f t="shared" si="11"/>
        <v>0</v>
      </c>
      <c r="G107" s="29">
        <f t="shared" si="15"/>
        <v>0</v>
      </c>
      <c r="H107" s="29">
        <f t="shared" si="16"/>
        <v>0</v>
      </c>
      <c r="I107" s="29">
        <f t="shared" si="12"/>
        <v>0</v>
      </c>
      <c r="J107" s="29">
        <f>SUM($H$18:$H107)</f>
        <v>35722.553194129599</v>
      </c>
    </row>
    <row r="108" spans="1:10" x14ac:dyDescent="0.25">
      <c r="A108" s="23">
        <f t="shared" si="13"/>
        <v>91</v>
      </c>
      <c r="B108" s="24">
        <f t="shared" si="9"/>
        <v>41579</v>
      </c>
      <c r="C108" s="29">
        <f t="shared" si="14"/>
        <v>0</v>
      </c>
      <c r="D108" s="29">
        <f t="shared" si="17"/>
        <v>1736.4395124176681</v>
      </c>
      <c r="E108" s="30">
        <f t="shared" si="10"/>
        <v>0</v>
      </c>
      <c r="F108" s="29">
        <f t="shared" si="11"/>
        <v>0</v>
      </c>
      <c r="G108" s="29">
        <f t="shared" si="15"/>
        <v>0</v>
      </c>
      <c r="H108" s="29">
        <f t="shared" si="16"/>
        <v>0</v>
      </c>
      <c r="I108" s="29">
        <f t="shared" si="12"/>
        <v>0</v>
      </c>
      <c r="J108" s="29">
        <f>SUM($H$18:$H108)</f>
        <v>35722.553194129599</v>
      </c>
    </row>
    <row r="109" spans="1:10" x14ac:dyDescent="0.25">
      <c r="A109" s="23">
        <f t="shared" si="13"/>
        <v>92</v>
      </c>
      <c r="B109" s="24">
        <f t="shared" si="9"/>
        <v>41609</v>
      </c>
      <c r="C109" s="29">
        <f t="shared" si="14"/>
        <v>0</v>
      </c>
      <c r="D109" s="29">
        <f t="shared" si="17"/>
        <v>1736.4395124176681</v>
      </c>
      <c r="E109" s="30">
        <f t="shared" si="10"/>
        <v>0</v>
      </c>
      <c r="F109" s="29">
        <f t="shared" si="11"/>
        <v>0</v>
      </c>
      <c r="G109" s="29">
        <f t="shared" si="15"/>
        <v>0</v>
      </c>
      <c r="H109" s="29">
        <f t="shared" si="16"/>
        <v>0</v>
      </c>
      <c r="I109" s="29">
        <f t="shared" si="12"/>
        <v>0</v>
      </c>
      <c r="J109" s="29">
        <f>SUM($H$18:$H109)</f>
        <v>35722.553194129599</v>
      </c>
    </row>
    <row r="110" spans="1:10" x14ac:dyDescent="0.25">
      <c r="A110" s="23">
        <f t="shared" si="13"/>
        <v>93</v>
      </c>
      <c r="B110" s="24">
        <f t="shared" si="9"/>
        <v>41640</v>
      </c>
      <c r="C110" s="29">
        <f t="shared" si="14"/>
        <v>0</v>
      </c>
      <c r="D110" s="29">
        <f t="shared" si="17"/>
        <v>1736.4395124176681</v>
      </c>
      <c r="E110" s="30">
        <f t="shared" si="10"/>
        <v>0</v>
      </c>
      <c r="F110" s="29">
        <f t="shared" si="11"/>
        <v>0</v>
      </c>
      <c r="G110" s="29">
        <f t="shared" si="15"/>
        <v>0</v>
      </c>
      <c r="H110" s="29">
        <f t="shared" si="16"/>
        <v>0</v>
      </c>
      <c r="I110" s="29">
        <f t="shared" si="12"/>
        <v>0</v>
      </c>
      <c r="J110" s="29">
        <f>SUM($H$18:$H110)</f>
        <v>35722.553194129599</v>
      </c>
    </row>
    <row r="111" spans="1:10" x14ac:dyDescent="0.25">
      <c r="A111" s="23">
        <f t="shared" si="13"/>
        <v>94</v>
      </c>
      <c r="B111" s="24">
        <f t="shared" si="9"/>
        <v>41671</v>
      </c>
      <c r="C111" s="29">
        <f t="shared" si="14"/>
        <v>0</v>
      </c>
      <c r="D111" s="29">
        <f t="shared" si="17"/>
        <v>1736.4395124176681</v>
      </c>
      <c r="E111" s="30">
        <f t="shared" si="10"/>
        <v>0</v>
      </c>
      <c r="F111" s="29">
        <f t="shared" si="11"/>
        <v>0</v>
      </c>
      <c r="G111" s="29">
        <f t="shared" si="15"/>
        <v>0</v>
      </c>
      <c r="H111" s="29">
        <f t="shared" si="16"/>
        <v>0</v>
      </c>
      <c r="I111" s="29">
        <f t="shared" si="12"/>
        <v>0</v>
      </c>
      <c r="J111" s="29">
        <f>SUM($H$18:$H111)</f>
        <v>35722.553194129599</v>
      </c>
    </row>
    <row r="112" spans="1:10" x14ac:dyDescent="0.25">
      <c r="A112" s="23">
        <f t="shared" si="13"/>
        <v>95</v>
      </c>
      <c r="B112" s="24">
        <f t="shared" si="9"/>
        <v>41699</v>
      </c>
      <c r="C112" s="29">
        <f t="shared" si="14"/>
        <v>0</v>
      </c>
      <c r="D112" s="29">
        <f t="shared" si="17"/>
        <v>1736.4395124176681</v>
      </c>
      <c r="E112" s="30">
        <f t="shared" si="10"/>
        <v>0</v>
      </c>
      <c r="F112" s="29">
        <f t="shared" si="11"/>
        <v>0</v>
      </c>
      <c r="G112" s="29">
        <f t="shared" si="15"/>
        <v>0</v>
      </c>
      <c r="H112" s="29">
        <f t="shared" si="16"/>
        <v>0</v>
      </c>
      <c r="I112" s="29">
        <f t="shared" si="12"/>
        <v>0</v>
      </c>
      <c r="J112" s="29">
        <f>SUM($H$18:$H112)</f>
        <v>35722.553194129599</v>
      </c>
    </row>
    <row r="113" spans="1:10" x14ac:dyDescent="0.25">
      <c r="A113" s="23">
        <f t="shared" si="13"/>
        <v>96</v>
      </c>
      <c r="B113" s="24">
        <f t="shared" si="9"/>
        <v>41730</v>
      </c>
      <c r="C113" s="29">
        <f t="shared" si="14"/>
        <v>0</v>
      </c>
      <c r="D113" s="29">
        <f t="shared" si="17"/>
        <v>1736.4395124176681</v>
      </c>
      <c r="E113" s="30">
        <f t="shared" si="10"/>
        <v>0</v>
      </c>
      <c r="F113" s="29">
        <f t="shared" si="11"/>
        <v>0</v>
      </c>
      <c r="G113" s="29">
        <f t="shared" si="15"/>
        <v>0</v>
      </c>
      <c r="H113" s="29">
        <f t="shared" si="16"/>
        <v>0</v>
      </c>
      <c r="I113" s="29">
        <f t="shared" si="12"/>
        <v>0</v>
      </c>
      <c r="J113" s="29">
        <f>SUM($H$18:$H113)</f>
        <v>35722.553194129599</v>
      </c>
    </row>
    <row r="114" spans="1:10" x14ac:dyDescent="0.25">
      <c r="A114" s="23">
        <f t="shared" si="13"/>
        <v>97</v>
      </c>
      <c r="B114" s="24">
        <f t="shared" si="9"/>
        <v>41760</v>
      </c>
      <c r="C114" s="29">
        <f t="shared" si="14"/>
        <v>0</v>
      </c>
      <c r="D114" s="29">
        <f t="shared" si="17"/>
        <v>1736.4395124176681</v>
      </c>
      <c r="E114" s="30">
        <f t="shared" si="10"/>
        <v>0</v>
      </c>
      <c r="F114" s="29">
        <f t="shared" si="11"/>
        <v>0</v>
      </c>
      <c r="G114" s="29">
        <f t="shared" si="15"/>
        <v>0</v>
      </c>
      <c r="H114" s="29">
        <f t="shared" si="16"/>
        <v>0</v>
      </c>
      <c r="I114" s="29">
        <f t="shared" si="12"/>
        <v>0</v>
      </c>
      <c r="J114" s="29">
        <f>SUM($H$18:$H114)</f>
        <v>35722.553194129599</v>
      </c>
    </row>
    <row r="115" spans="1:10" x14ac:dyDescent="0.25">
      <c r="A115" s="23">
        <f t="shared" si="13"/>
        <v>98</v>
      </c>
      <c r="B115" s="24">
        <f t="shared" si="9"/>
        <v>41791</v>
      </c>
      <c r="C115" s="29">
        <f t="shared" si="14"/>
        <v>0</v>
      </c>
      <c r="D115" s="29">
        <f t="shared" si="17"/>
        <v>1736.4395124176681</v>
      </c>
      <c r="E115" s="30">
        <f t="shared" si="10"/>
        <v>0</v>
      </c>
      <c r="F115" s="29">
        <f t="shared" si="11"/>
        <v>0</v>
      </c>
      <c r="G115" s="29">
        <f t="shared" si="15"/>
        <v>0</v>
      </c>
      <c r="H115" s="29">
        <f t="shared" si="16"/>
        <v>0</v>
      </c>
      <c r="I115" s="29">
        <f t="shared" si="12"/>
        <v>0</v>
      </c>
      <c r="J115" s="29">
        <f>SUM($H$18:$H115)</f>
        <v>35722.553194129599</v>
      </c>
    </row>
    <row r="116" spans="1:10" x14ac:dyDescent="0.25">
      <c r="A116" s="23">
        <f t="shared" si="13"/>
        <v>99</v>
      </c>
      <c r="B116" s="24">
        <f t="shared" si="9"/>
        <v>41821</v>
      </c>
      <c r="C116" s="29">
        <f t="shared" si="14"/>
        <v>0</v>
      </c>
      <c r="D116" s="29">
        <f t="shared" si="17"/>
        <v>1736.4395124176681</v>
      </c>
      <c r="E116" s="30">
        <f t="shared" si="10"/>
        <v>0</v>
      </c>
      <c r="F116" s="29">
        <f t="shared" si="11"/>
        <v>0</v>
      </c>
      <c r="G116" s="29">
        <f t="shared" si="15"/>
        <v>0</v>
      </c>
      <c r="H116" s="29">
        <f t="shared" si="16"/>
        <v>0</v>
      </c>
      <c r="I116" s="29">
        <f t="shared" si="12"/>
        <v>0</v>
      </c>
      <c r="J116" s="29">
        <f>SUM($H$18:$H116)</f>
        <v>35722.553194129599</v>
      </c>
    </row>
    <row r="117" spans="1:10" x14ac:dyDescent="0.25">
      <c r="A117" s="23">
        <f t="shared" si="13"/>
        <v>100</v>
      </c>
      <c r="B117" s="24">
        <f t="shared" si="9"/>
        <v>41852</v>
      </c>
      <c r="C117" s="29">
        <f t="shared" si="14"/>
        <v>0</v>
      </c>
      <c r="D117" s="29">
        <f t="shared" si="17"/>
        <v>1736.4395124176681</v>
      </c>
      <c r="E117" s="30">
        <f t="shared" si="10"/>
        <v>0</v>
      </c>
      <c r="F117" s="29">
        <f t="shared" si="11"/>
        <v>0</v>
      </c>
      <c r="G117" s="29">
        <f t="shared" si="15"/>
        <v>0</v>
      </c>
      <c r="H117" s="29">
        <f t="shared" si="16"/>
        <v>0</v>
      </c>
      <c r="I117" s="29">
        <f t="shared" si="12"/>
        <v>0</v>
      </c>
      <c r="J117" s="29">
        <f>SUM($H$18:$H117)</f>
        <v>35722.553194129599</v>
      </c>
    </row>
    <row r="118" spans="1:10" x14ac:dyDescent="0.25">
      <c r="A118" s="23">
        <f t="shared" si="13"/>
        <v>101</v>
      </c>
      <c r="B118" s="24">
        <f t="shared" si="9"/>
        <v>41883</v>
      </c>
      <c r="C118" s="29">
        <f t="shared" si="14"/>
        <v>0</v>
      </c>
      <c r="D118" s="29">
        <f t="shared" si="17"/>
        <v>1736.4395124176681</v>
      </c>
      <c r="E118" s="30">
        <f t="shared" si="10"/>
        <v>0</v>
      </c>
      <c r="F118" s="29">
        <f t="shared" si="11"/>
        <v>0</v>
      </c>
      <c r="G118" s="29">
        <f t="shared" si="15"/>
        <v>0</v>
      </c>
      <c r="H118" s="29">
        <f t="shared" si="16"/>
        <v>0</v>
      </c>
      <c r="I118" s="29">
        <f t="shared" si="12"/>
        <v>0</v>
      </c>
      <c r="J118" s="29">
        <f>SUM($H$18:$H118)</f>
        <v>35722.553194129599</v>
      </c>
    </row>
    <row r="119" spans="1:10" x14ac:dyDescent="0.25">
      <c r="A119" s="23">
        <f t="shared" si="13"/>
        <v>102</v>
      </c>
      <c r="B119" s="24">
        <f t="shared" si="9"/>
        <v>41913</v>
      </c>
      <c r="C119" s="29">
        <f t="shared" si="14"/>
        <v>0</v>
      </c>
      <c r="D119" s="29">
        <f t="shared" si="17"/>
        <v>1736.4395124176681</v>
      </c>
      <c r="E119" s="30">
        <f t="shared" si="10"/>
        <v>0</v>
      </c>
      <c r="F119" s="29">
        <f t="shared" si="11"/>
        <v>0</v>
      </c>
      <c r="G119" s="29">
        <f t="shared" si="15"/>
        <v>0</v>
      </c>
      <c r="H119" s="29">
        <f t="shared" si="16"/>
        <v>0</v>
      </c>
      <c r="I119" s="29">
        <f t="shared" si="12"/>
        <v>0</v>
      </c>
      <c r="J119" s="29">
        <f>SUM($H$18:$H119)</f>
        <v>35722.553194129599</v>
      </c>
    </row>
    <row r="120" spans="1:10" x14ac:dyDescent="0.25">
      <c r="A120" s="23">
        <f t="shared" si="13"/>
        <v>103</v>
      </c>
      <c r="B120" s="24">
        <f t="shared" si="9"/>
        <v>41944</v>
      </c>
      <c r="C120" s="29">
        <f t="shared" si="14"/>
        <v>0</v>
      </c>
      <c r="D120" s="29">
        <f t="shared" si="17"/>
        <v>1736.4395124176681</v>
      </c>
      <c r="E120" s="30">
        <f t="shared" si="10"/>
        <v>0</v>
      </c>
      <c r="F120" s="29">
        <f t="shared" si="11"/>
        <v>0</v>
      </c>
      <c r="G120" s="29">
        <f t="shared" si="15"/>
        <v>0</v>
      </c>
      <c r="H120" s="29">
        <f t="shared" si="16"/>
        <v>0</v>
      </c>
      <c r="I120" s="29">
        <f t="shared" si="12"/>
        <v>0</v>
      </c>
      <c r="J120" s="29">
        <f>SUM($H$18:$H120)</f>
        <v>35722.553194129599</v>
      </c>
    </row>
    <row r="121" spans="1:10" x14ac:dyDescent="0.25">
      <c r="A121" s="23">
        <f t="shared" si="13"/>
        <v>104</v>
      </c>
      <c r="B121" s="24">
        <f t="shared" si="9"/>
        <v>41974</v>
      </c>
      <c r="C121" s="29">
        <f t="shared" si="14"/>
        <v>0</v>
      </c>
      <c r="D121" s="29">
        <f t="shared" si="17"/>
        <v>1736.4395124176681</v>
      </c>
      <c r="E121" s="30">
        <f t="shared" si="10"/>
        <v>0</v>
      </c>
      <c r="F121" s="29">
        <f t="shared" si="11"/>
        <v>0</v>
      </c>
      <c r="G121" s="29">
        <f t="shared" si="15"/>
        <v>0</v>
      </c>
      <c r="H121" s="29">
        <f t="shared" si="16"/>
        <v>0</v>
      </c>
      <c r="I121" s="29">
        <f t="shared" si="12"/>
        <v>0</v>
      </c>
      <c r="J121" s="29">
        <f>SUM($H$18:$H121)</f>
        <v>35722.553194129599</v>
      </c>
    </row>
    <row r="122" spans="1:10" x14ac:dyDescent="0.25">
      <c r="A122" s="23">
        <f t="shared" si="13"/>
        <v>105</v>
      </c>
      <c r="B122" s="24">
        <f t="shared" si="9"/>
        <v>42005</v>
      </c>
      <c r="C122" s="29">
        <f t="shared" si="14"/>
        <v>0</v>
      </c>
      <c r="D122" s="29">
        <f t="shared" si="17"/>
        <v>1736.4395124176681</v>
      </c>
      <c r="E122" s="30">
        <f t="shared" si="10"/>
        <v>0</v>
      </c>
      <c r="F122" s="29">
        <f t="shared" si="11"/>
        <v>0</v>
      </c>
      <c r="G122" s="29">
        <f t="shared" si="15"/>
        <v>0</v>
      </c>
      <c r="H122" s="29">
        <f t="shared" si="16"/>
        <v>0</v>
      </c>
      <c r="I122" s="29">
        <f t="shared" si="12"/>
        <v>0</v>
      </c>
      <c r="J122" s="29">
        <f>SUM($H$18:$H122)</f>
        <v>35722.553194129599</v>
      </c>
    </row>
    <row r="123" spans="1:10" x14ac:dyDescent="0.25">
      <c r="A123" s="23">
        <f t="shared" si="13"/>
        <v>106</v>
      </c>
      <c r="B123" s="24">
        <f t="shared" si="9"/>
        <v>42036</v>
      </c>
      <c r="C123" s="29">
        <f t="shared" si="14"/>
        <v>0</v>
      </c>
      <c r="D123" s="29">
        <f t="shared" si="17"/>
        <v>1736.4395124176681</v>
      </c>
      <c r="E123" s="30">
        <f t="shared" si="10"/>
        <v>0</v>
      </c>
      <c r="F123" s="29">
        <f t="shared" si="11"/>
        <v>0</v>
      </c>
      <c r="G123" s="29">
        <f t="shared" si="15"/>
        <v>0</v>
      </c>
      <c r="H123" s="29">
        <f t="shared" si="16"/>
        <v>0</v>
      </c>
      <c r="I123" s="29">
        <f t="shared" si="12"/>
        <v>0</v>
      </c>
      <c r="J123" s="29">
        <f>SUM($H$18:$H123)</f>
        <v>35722.553194129599</v>
      </c>
    </row>
    <row r="124" spans="1:10" x14ac:dyDescent="0.25">
      <c r="A124" s="23">
        <f t="shared" si="13"/>
        <v>107</v>
      </c>
      <c r="B124" s="24">
        <f t="shared" si="9"/>
        <v>42064</v>
      </c>
      <c r="C124" s="29">
        <f t="shared" si="14"/>
        <v>0</v>
      </c>
      <c r="D124" s="29">
        <f t="shared" si="17"/>
        <v>1736.4395124176681</v>
      </c>
      <c r="E124" s="30">
        <f t="shared" si="10"/>
        <v>0</v>
      </c>
      <c r="F124" s="29">
        <f t="shared" si="11"/>
        <v>0</v>
      </c>
      <c r="G124" s="29">
        <f t="shared" si="15"/>
        <v>0</v>
      </c>
      <c r="H124" s="29">
        <f t="shared" si="16"/>
        <v>0</v>
      </c>
      <c r="I124" s="29">
        <f t="shared" si="12"/>
        <v>0</v>
      </c>
      <c r="J124" s="29">
        <f>SUM($H$18:$H124)</f>
        <v>35722.553194129599</v>
      </c>
    </row>
    <row r="125" spans="1:10" x14ac:dyDescent="0.25">
      <c r="A125" s="23">
        <f t="shared" si="13"/>
        <v>108</v>
      </c>
      <c r="B125" s="24">
        <f t="shared" si="9"/>
        <v>42095</v>
      </c>
      <c r="C125" s="29">
        <f t="shared" si="14"/>
        <v>0</v>
      </c>
      <c r="D125" s="29">
        <f t="shared" si="17"/>
        <v>1736.4395124176681</v>
      </c>
      <c r="E125" s="30">
        <f t="shared" si="10"/>
        <v>0</v>
      </c>
      <c r="F125" s="29">
        <f t="shared" si="11"/>
        <v>0</v>
      </c>
      <c r="G125" s="29">
        <f t="shared" si="15"/>
        <v>0</v>
      </c>
      <c r="H125" s="29">
        <f t="shared" si="16"/>
        <v>0</v>
      </c>
      <c r="I125" s="29">
        <f t="shared" si="12"/>
        <v>0</v>
      </c>
      <c r="J125" s="29">
        <f>SUM($H$18:$H125)</f>
        <v>35722.553194129599</v>
      </c>
    </row>
    <row r="126" spans="1:10" x14ac:dyDescent="0.25">
      <c r="A126" s="23">
        <f t="shared" si="13"/>
        <v>109</v>
      </c>
      <c r="B126" s="24">
        <f t="shared" si="9"/>
        <v>42125</v>
      </c>
      <c r="C126" s="29">
        <f t="shared" si="14"/>
        <v>0</v>
      </c>
      <c r="D126" s="29">
        <f t="shared" si="17"/>
        <v>1736.4395124176681</v>
      </c>
      <c r="E126" s="30">
        <f t="shared" si="10"/>
        <v>0</v>
      </c>
      <c r="F126" s="29">
        <f t="shared" si="11"/>
        <v>0</v>
      </c>
      <c r="G126" s="29">
        <f t="shared" si="15"/>
        <v>0</v>
      </c>
      <c r="H126" s="29">
        <f t="shared" si="16"/>
        <v>0</v>
      </c>
      <c r="I126" s="29">
        <f t="shared" si="12"/>
        <v>0</v>
      </c>
      <c r="J126" s="29">
        <f>SUM($H$18:$H126)</f>
        <v>35722.553194129599</v>
      </c>
    </row>
    <row r="127" spans="1:10" x14ac:dyDescent="0.25">
      <c r="A127" s="23">
        <f t="shared" si="13"/>
        <v>110</v>
      </c>
      <c r="B127" s="24">
        <f t="shared" si="9"/>
        <v>42156</v>
      </c>
      <c r="C127" s="29">
        <f t="shared" si="14"/>
        <v>0</v>
      </c>
      <c r="D127" s="29">
        <f t="shared" si="17"/>
        <v>1736.4395124176681</v>
      </c>
      <c r="E127" s="30">
        <f t="shared" si="10"/>
        <v>0</v>
      </c>
      <c r="F127" s="29">
        <f t="shared" si="11"/>
        <v>0</v>
      </c>
      <c r="G127" s="29">
        <f t="shared" si="15"/>
        <v>0</v>
      </c>
      <c r="H127" s="29">
        <f t="shared" si="16"/>
        <v>0</v>
      </c>
      <c r="I127" s="29">
        <f t="shared" si="12"/>
        <v>0</v>
      </c>
      <c r="J127" s="29">
        <f>SUM($H$18:$H127)</f>
        <v>35722.553194129599</v>
      </c>
    </row>
    <row r="128" spans="1:10" x14ac:dyDescent="0.25">
      <c r="A128" s="23">
        <f t="shared" si="13"/>
        <v>111</v>
      </c>
      <c r="B128" s="24">
        <f t="shared" si="9"/>
        <v>42186</v>
      </c>
      <c r="C128" s="29">
        <f t="shared" si="14"/>
        <v>0</v>
      </c>
      <c r="D128" s="29">
        <f t="shared" si="17"/>
        <v>1736.4395124176681</v>
      </c>
      <c r="E128" s="30">
        <f t="shared" si="10"/>
        <v>0</v>
      </c>
      <c r="F128" s="29">
        <f t="shared" si="11"/>
        <v>0</v>
      </c>
      <c r="G128" s="29">
        <f t="shared" si="15"/>
        <v>0</v>
      </c>
      <c r="H128" s="29">
        <f t="shared" si="16"/>
        <v>0</v>
      </c>
      <c r="I128" s="29">
        <f t="shared" si="12"/>
        <v>0</v>
      </c>
      <c r="J128" s="29">
        <f>SUM($H$18:$H128)</f>
        <v>35722.553194129599</v>
      </c>
    </row>
    <row r="129" spans="1:10" x14ac:dyDescent="0.25">
      <c r="A129" s="23">
        <f t="shared" si="13"/>
        <v>112</v>
      </c>
      <c r="B129" s="24">
        <f t="shared" si="9"/>
        <v>42217</v>
      </c>
      <c r="C129" s="29">
        <f t="shared" si="14"/>
        <v>0</v>
      </c>
      <c r="D129" s="29">
        <f t="shared" si="17"/>
        <v>1736.4395124176681</v>
      </c>
      <c r="E129" s="30">
        <f t="shared" si="10"/>
        <v>0</v>
      </c>
      <c r="F129" s="29">
        <f t="shared" si="11"/>
        <v>0</v>
      </c>
      <c r="G129" s="29">
        <f t="shared" si="15"/>
        <v>0</v>
      </c>
      <c r="H129" s="29">
        <f t="shared" si="16"/>
        <v>0</v>
      </c>
      <c r="I129" s="29">
        <f t="shared" si="12"/>
        <v>0</v>
      </c>
      <c r="J129" s="29">
        <f>SUM($H$18:$H129)</f>
        <v>35722.553194129599</v>
      </c>
    </row>
    <row r="130" spans="1:10" x14ac:dyDescent="0.25">
      <c r="A130" s="23">
        <f t="shared" si="13"/>
        <v>113</v>
      </c>
      <c r="B130" s="24">
        <f t="shared" si="9"/>
        <v>42248</v>
      </c>
      <c r="C130" s="29">
        <f t="shared" si="14"/>
        <v>0</v>
      </c>
      <c r="D130" s="29">
        <f t="shared" si="17"/>
        <v>1736.4395124176681</v>
      </c>
      <c r="E130" s="30">
        <f t="shared" si="10"/>
        <v>0</v>
      </c>
      <c r="F130" s="29">
        <f t="shared" si="11"/>
        <v>0</v>
      </c>
      <c r="G130" s="29">
        <f t="shared" si="15"/>
        <v>0</v>
      </c>
      <c r="H130" s="29">
        <f t="shared" si="16"/>
        <v>0</v>
      </c>
      <c r="I130" s="29">
        <f t="shared" si="12"/>
        <v>0</v>
      </c>
      <c r="J130" s="29">
        <f>SUM($H$18:$H130)</f>
        <v>35722.553194129599</v>
      </c>
    </row>
    <row r="131" spans="1:10" x14ac:dyDescent="0.25">
      <c r="A131" s="23">
        <f t="shared" si="13"/>
        <v>114</v>
      </c>
      <c r="B131" s="24">
        <f t="shared" si="9"/>
        <v>42278</v>
      </c>
      <c r="C131" s="29">
        <f t="shared" si="14"/>
        <v>0</v>
      </c>
      <c r="D131" s="29">
        <f t="shared" si="17"/>
        <v>1736.4395124176681</v>
      </c>
      <c r="E131" s="30">
        <f t="shared" si="10"/>
        <v>0</v>
      </c>
      <c r="F131" s="29">
        <f t="shared" si="11"/>
        <v>0</v>
      </c>
      <c r="G131" s="29">
        <f t="shared" si="15"/>
        <v>0</v>
      </c>
      <c r="H131" s="29">
        <f t="shared" si="16"/>
        <v>0</v>
      </c>
      <c r="I131" s="29">
        <f t="shared" si="12"/>
        <v>0</v>
      </c>
      <c r="J131" s="29">
        <f>SUM($H$18:$H131)</f>
        <v>35722.553194129599</v>
      </c>
    </row>
    <row r="132" spans="1:10" x14ac:dyDescent="0.25">
      <c r="A132" s="23">
        <f t="shared" si="13"/>
        <v>115</v>
      </c>
      <c r="B132" s="24">
        <f t="shared" si="9"/>
        <v>42309</v>
      </c>
      <c r="C132" s="29">
        <f t="shared" si="14"/>
        <v>0</v>
      </c>
      <c r="D132" s="29">
        <f t="shared" si="17"/>
        <v>1736.4395124176681</v>
      </c>
      <c r="E132" s="30">
        <f t="shared" si="10"/>
        <v>0</v>
      </c>
      <c r="F132" s="29">
        <f t="shared" si="11"/>
        <v>0</v>
      </c>
      <c r="G132" s="29">
        <f t="shared" si="15"/>
        <v>0</v>
      </c>
      <c r="H132" s="29">
        <f t="shared" si="16"/>
        <v>0</v>
      </c>
      <c r="I132" s="29">
        <f t="shared" si="12"/>
        <v>0</v>
      </c>
      <c r="J132" s="29">
        <f>SUM($H$18:$H132)</f>
        <v>35722.553194129599</v>
      </c>
    </row>
    <row r="133" spans="1:10" x14ac:dyDescent="0.25">
      <c r="A133" s="23">
        <f t="shared" si="13"/>
        <v>116</v>
      </c>
      <c r="B133" s="24">
        <f t="shared" si="9"/>
        <v>42339</v>
      </c>
      <c r="C133" s="29">
        <f t="shared" si="14"/>
        <v>0</v>
      </c>
      <c r="D133" s="29">
        <f t="shared" si="17"/>
        <v>1736.4395124176681</v>
      </c>
      <c r="E133" s="30">
        <f t="shared" si="10"/>
        <v>0</v>
      </c>
      <c r="F133" s="29">
        <f t="shared" si="11"/>
        <v>0</v>
      </c>
      <c r="G133" s="29">
        <f t="shared" si="15"/>
        <v>0</v>
      </c>
      <c r="H133" s="29">
        <f t="shared" si="16"/>
        <v>0</v>
      </c>
      <c r="I133" s="29">
        <f t="shared" si="12"/>
        <v>0</v>
      </c>
      <c r="J133" s="29">
        <f>SUM($H$18:$H133)</f>
        <v>35722.553194129599</v>
      </c>
    </row>
    <row r="134" spans="1:10" x14ac:dyDescent="0.25">
      <c r="A134" s="23">
        <f t="shared" si="13"/>
        <v>117</v>
      </c>
      <c r="B134" s="24">
        <f t="shared" si="9"/>
        <v>42370</v>
      </c>
      <c r="C134" s="29">
        <f t="shared" si="14"/>
        <v>0</v>
      </c>
      <c r="D134" s="29">
        <f t="shared" si="17"/>
        <v>1736.4395124176681</v>
      </c>
      <c r="E134" s="30">
        <f t="shared" si="10"/>
        <v>0</v>
      </c>
      <c r="F134" s="29">
        <f t="shared" si="11"/>
        <v>0</v>
      </c>
      <c r="G134" s="29">
        <f t="shared" si="15"/>
        <v>0</v>
      </c>
      <c r="H134" s="29">
        <f t="shared" si="16"/>
        <v>0</v>
      </c>
      <c r="I134" s="29">
        <f t="shared" si="12"/>
        <v>0</v>
      </c>
      <c r="J134" s="29">
        <f>SUM($H$18:$H134)</f>
        <v>35722.553194129599</v>
      </c>
    </row>
    <row r="135" spans="1:10" x14ac:dyDescent="0.25">
      <c r="A135" s="23">
        <f t="shared" si="13"/>
        <v>118</v>
      </c>
      <c r="B135" s="24">
        <f t="shared" si="9"/>
        <v>42401</v>
      </c>
      <c r="C135" s="29">
        <f t="shared" si="14"/>
        <v>0</v>
      </c>
      <c r="D135" s="29">
        <f t="shared" si="17"/>
        <v>1736.4395124176681</v>
      </c>
      <c r="E135" s="30">
        <f t="shared" si="10"/>
        <v>0</v>
      </c>
      <c r="F135" s="29">
        <f t="shared" si="11"/>
        <v>0</v>
      </c>
      <c r="G135" s="29">
        <f t="shared" si="15"/>
        <v>0</v>
      </c>
      <c r="H135" s="29">
        <f t="shared" si="16"/>
        <v>0</v>
      </c>
      <c r="I135" s="29">
        <f t="shared" si="12"/>
        <v>0</v>
      </c>
      <c r="J135" s="29">
        <f>SUM($H$18:$H135)</f>
        <v>35722.553194129599</v>
      </c>
    </row>
    <row r="136" spans="1:10" x14ac:dyDescent="0.25">
      <c r="A136" s="23">
        <f t="shared" si="13"/>
        <v>119</v>
      </c>
      <c r="B136" s="24">
        <f t="shared" si="9"/>
        <v>42430</v>
      </c>
      <c r="C136" s="29">
        <f t="shared" si="14"/>
        <v>0</v>
      </c>
      <c r="D136" s="29">
        <f t="shared" si="17"/>
        <v>1736.4395124176681</v>
      </c>
      <c r="E136" s="30">
        <f t="shared" si="10"/>
        <v>0</v>
      </c>
      <c r="F136" s="29">
        <f t="shared" si="11"/>
        <v>0</v>
      </c>
      <c r="G136" s="29">
        <f t="shared" si="15"/>
        <v>0</v>
      </c>
      <c r="H136" s="29">
        <f t="shared" si="16"/>
        <v>0</v>
      </c>
      <c r="I136" s="29">
        <f t="shared" si="12"/>
        <v>0</v>
      </c>
      <c r="J136" s="29">
        <f>SUM($H$18:$H136)</f>
        <v>35722.553194129599</v>
      </c>
    </row>
    <row r="137" spans="1:10" x14ac:dyDescent="0.25">
      <c r="A137" s="23">
        <f t="shared" si="13"/>
        <v>120</v>
      </c>
      <c r="B137" s="24">
        <f t="shared" si="9"/>
        <v>42461</v>
      </c>
      <c r="C137" s="29">
        <f t="shared" si="14"/>
        <v>0</v>
      </c>
      <c r="D137" s="29">
        <f t="shared" si="17"/>
        <v>1736.4395124176681</v>
      </c>
      <c r="E137" s="30">
        <f t="shared" si="10"/>
        <v>0</v>
      </c>
      <c r="F137" s="29">
        <f t="shared" si="11"/>
        <v>0</v>
      </c>
      <c r="G137" s="29">
        <f t="shared" si="15"/>
        <v>0</v>
      </c>
      <c r="H137" s="29">
        <f t="shared" si="16"/>
        <v>0</v>
      </c>
      <c r="I137" s="29">
        <f t="shared" si="12"/>
        <v>0</v>
      </c>
      <c r="J137" s="29">
        <f>SUM($H$18:$H137)</f>
        <v>35722.553194129599</v>
      </c>
    </row>
    <row r="138" spans="1:10" x14ac:dyDescent="0.25">
      <c r="A138" s="23">
        <f t="shared" si="13"/>
        <v>121</v>
      </c>
      <c r="B138" s="24">
        <f t="shared" si="9"/>
        <v>42491</v>
      </c>
      <c r="C138" s="29">
        <f t="shared" si="14"/>
        <v>0</v>
      </c>
      <c r="D138" s="29">
        <f t="shared" si="17"/>
        <v>1736.4395124176681</v>
      </c>
      <c r="E138" s="30">
        <f t="shared" si="10"/>
        <v>0</v>
      </c>
      <c r="F138" s="29">
        <f t="shared" si="11"/>
        <v>0</v>
      </c>
      <c r="G138" s="29">
        <f t="shared" si="15"/>
        <v>0</v>
      </c>
      <c r="H138" s="29">
        <f t="shared" si="16"/>
        <v>0</v>
      </c>
      <c r="I138" s="29">
        <f t="shared" si="12"/>
        <v>0</v>
      </c>
      <c r="J138" s="29">
        <f>SUM($H$18:$H138)</f>
        <v>35722.553194129599</v>
      </c>
    </row>
    <row r="139" spans="1:10" x14ac:dyDescent="0.25">
      <c r="A139" s="23">
        <f t="shared" si="13"/>
        <v>122</v>
      </c>
      <c r="B139" s="24">
        <f t="shared" si="9"/>
        <v>42522</v>
      </c>
      <c r="C139" s="29">
        <f t="shared" si="14"/>
        <v>0</v>
      </c>
      <c r="D139" s="29">
        <f t="shared" si="17"/>
        <v>1736.4395124176681</v>
      </c>
      <c r="E139" s="30">
        <f t="shared" si="10"/>
        <v>0</v>
      </c>
      <c r="F139" s="29">
        <f t="shared" si="11"/>
        <v>0</v>
      </c>
      <c r="G139" s="29">
        <f t="shared" si="15"/>
        <v>0</v>
      </c>
      <c r="H139" s="29">
        <f t="shared" si="16"/>
        <v>0</v>
      </c>
      <c r="I139" s="29">
        <f t="shared" si="12"/>
        <v>0</v>
      </c>
      <c r="J139" s="29">
        <f>SUM($H$18:$H139)</f>
        <v>35722.553194129599</v>
      </c>
    </row>
    <row r="140" spans="1:10" x14ac:dyDescent="0.25">
      <c r="A140" s="23">
        <f t="shared" si="13"/>
        <v>123</v>
      </c>
      <c r="B140" s="24">
        <f t="shared" si="9"/>
        <v>42552</v>
      </c>
      <c r="C140" s="29">
        <f t="shared" si="14"/>
        <v>0</v>
      </c>
      <c r="D140" s="29">
        <f t="shared" si="17"/>
        <v>1736.4395124176681</v>
      </c>
      <c r="E140" s="30">
        <f t="shared" si="10"/>
        <v>0</v>
      </c>
      <c r="F140" s="29">
        <f t="shared" si="11"/>
        <v>0</v>
      </c>
      <c r="G140" s="29">
        <f t="shared" si="15"/>
        <v>0</v>
      </c>
      <c r="H140" s="29">
        <f t="shared" si="16"/>
        <v>0</v>
      </c>
      <c r="I140" s="29">
        <f t="shared" si="12"/>
        <v>0</v>
      </c>
      <c r="J140" s="29">
        <f>SUM($H$18:$H140)</f>
        <v>35722.553194129599</v>
      </c>
    </row>
    <row r="141" spans="1:10" x14ac:dyDescent="0.25">
      <c r="A141" s="23">
        <f t="shared" si="13"/>
        <v>124</v>
      </c>
      <c r="B141" s="24">
        <f t="shared" si="9"/>
        <v>42583</v>
      </c>
      <c r="C141" s="29">
        <f t="shared" si="14"/>
        <v>0</v>
      </c>
      <c r="D141" s="29">
        <f t="shared" si="17"/>
        <v>1736.4395124176681</v>
      </c>
      <c r="E141" s="30">
        <f t="shared" si="10"/>
        <v>0</v>
      </c>
      <c r="F141" s="29">
        <f t="shared" si="11"/>
        <v>0</v>
      </c>
      <c r="G141" s="29">
        <f t="shared" si="15"/>
        <v>0</v>
      </c>
      <c r="H141" s="29">
        <f t="shared" si="16"/>
        <v>0</v>
      </c>
      <c r="I141" s="29">
        <f t="shared" si="12"/>
        <v>0</v>
      </c>
      <c r="J141" s="29">
        <f>SUM($H$18:$H141)</f>
        <v>35722.553194129599</v>
      </c>
    </row>
    <row r="142" spans="1:10" x14ac:dyDescent="0.25">
      <c r="A142" s="23">
        <f t="shared" si="13"/>
        <v>125</v>
      </c>
      <c r="B142" s="24">
        <f t="shared" si="9"/>
        <v>42614</v>
      </c>
      <c r="C142" s="29">
        <f t="shared" si="14"/>
        <v>0</v>
      </c>
      <c r="D142" s="29">
        <f t="shared" si="17"/>
        <v>1736.4395124176681</v>
      </c>
      <c r="E142" s="30">
        <f t="shared" si="10"/>
        <v>0</v>
      </c>
      <c r="F142" s="29">
        <f t="shared" si="11"/>
        <v>0</v>
      </c>
      <c r="G142" s="29">
        <f t="shared" si="15"/>
        <v>0</v>
      </c>
      <c r="H142" s="29">
        <f t="shared" si="16"/>
        <v>0</v>
      </c>
      <c r="I142" s="29">
        <f t="shared" si="12"/>
        <v>0</v>
      </c>
      <c r="J142" s="29">
        <f>SUM($H$18:$H142)</f>
        <v>35722.553194129599</v>
      </c>
    </row>
    <row r="143" spans="1:10" x14ac:dyDescent="0.25">
      <c r="A143" s="23">
        <f t="shared" si="13"/>
        <v>126</v>
      </c>
      <c r="B143" s="24">
        <f t="shared" si="9"/>
        <v>42644</v>
      </c>
      <c r="C143" s="29">
        <f t="shared" si="14"/>
        <v>0</v>
      </c>
      <c r="D143" s="29">
        <f t="shared" si="17"/>
        <v>1736.4395124176681</v>
      </c>
      <c r="E143" s="30">
        <f t="shared" si="10"/>
        <v>0</v>
      </c>
      <c r="F143" s="29">
        <f t="shared" si="11"/>
        <v>0</v>
      </c>
      <c r="G143" s="29">
        <f t="shared" si="15"/>
        <v>0</v>
      </c>
      <c r="H143" s="29">
        <f t="shared" si="16"/>
        <v>0</v>
      </c>
      <c r="I143" s="29">
        <f t="shared" si="12"/>
        <v>0</v>
      </c>
      <c r="J143" s="29">
        <f>SUM($H$18:$H143)</f>
        <v>35722.553194129599</v>
      </c>
    </row>
    <row r="144" spans="1:10" x14ac:dyDescent="0.25">
      <c r="A144" s="23">
        <f t="shared" si="13"/>
        <v>127</v>
      </c>
      <c r="B144" s="24">
        <f t="shared" si="9"/>
        <v>42675</v>
      </c>
      <c r="C144" s="29">
        <f t="shared" si="14"/>
        <v>0</v>
      </c>
      <c r="D144" s="29">
        <f t="shared" si="17"/>
        <v>1736.4395124176681</v>
      </c>
      <c r="E144" s="30">
        <f t="shared" si="10"/>
        <v>0</v>
      </c>
      <c r="F144" s="29">
        <f t="shared" si="11"/>
        <v>0</v>
      </c>
      <c r="G144" s="29">
        <f t="shared" si="15"/>
        <v>0</v>
      </c>
      <c r="H144" s="29">
        <f t="shared" si="16"/>
        <v>0</v>
      </c>
      <c r="I144" s="29">
        <f t="shared" si="12"/>
        <v>0</v>
      </c>
      <c r="J144" s="29">
        <f>SUM($H$18:$H144)</f>
        <v>35722.553194129599</v>
      </c>
    </row>
    <row r="145" spans="1:10" x14ac:dyDescent="0.25">
      <c r="A145" s="23">
        <f t="shared" si="13"/>
        <v>128</v>
      </c>
      <c r="B145" s="24">
        <f t="shared" si="9"/>
        <v>42705</v>
      </c>
      <c r="C145" s="29">
        <f t="shared" si="14"/>
        <v>0</v>
      </c>
      <c r="D145" s="29">
        <f t="shared" si="17"/>
        <v>1736.4395124176681</v>
      </c>
      <c r="E145" s="30">
        <f t="shared" si="10"/>
        <v>0</v>
      </c>
      <c r="F145" s="29">
        <f t="shared" si="11"/>
        <v>0</v>
      </c>
      <c r="G145" s="29">
        <f t="shared" si="15"/>
        <v>0</v>
      </c>
      <c r="H145" s="29">
        <f t="shared" si="16"/>
        <v>0</v>
      </c>
      <c r="I145" s="29">
        <f t="shared" si="12"/>
        <v>0</v>
      </c>
      <c r="J145" s="29">
        <f>SUM($H$18:$H145)</f>
        <v>35722.553194129599</v>
      </c>
    </row>
    <row r="146" spans="1:10" x14ac:dyDescent="0.25">
      <c r="A146" s="23">
        <f t="shared" si="13"/>
        <v>129</v>
      </c>
      <c r="B146" s="24">
        <f t="shared" ref="B146:B209" si="18">IF(Pay_Num&lt;&gt;"",DATE(YEAR(Loan_Start),MONTH(Loan_Start)+(Pay_Num)*12/Num_Pmt_Per_Year,DAY(Loan_Start)),"")</f>
        <v>42736</v>
      </c>
      <c r="C146" s="29">
        <f t="shared" si="14"/>
        <v>0</v>
      </c>
      <c r="D146" s="29">
        <f t="shared" si="17"/>
        <v>1736.4395124176681</v>
      </c>
      <c r="E146" s="30">
        <f t="shared" ref="E146:E209" si="19">IF(AND(Pay_Num&lt;&gt;"",Sched_Pay+Scheduled_Extra_Payments&lt;Beg_Bal),Scheduled_Extra_Payments,IF(AND(Pay_Num&lt;&gt;"",Beg_Bal-Sched_Pay&gt;0),Beg_Bal-Sched_Pay,IF(Pay_Num&lt;&gt;"",0,"")))</f>
        <v>0</v>
      </c>
      <c r="F146" s="29">
        <f t="shared" ref="F146:F209" si="20">IF(AND(Pay_Num&lt;&gt;"",Sched_Pay+Extra_Pay&lt;Beg_Bal),Sched_Pay+Extra_Pay,IF(Pay_Num&lt;&gt;"",Beg_Bal,""))</f>
        <v>0</v>
      </c>
      <c r="G146" s="29">
        <f t="shared" si="15"/>
        <v>0</v>
      </c>
      <c r="H146" s="29">
        <f t="shared" si="16"/>
        <v>0</v>
      </c>
      <c r="I146" s="29">
        <f t="shared" ref="I146:I209" si="21">IF(AND(Pay_Num&lt;&gt;"",Sched_Pay+Extra_Pay&lt;Beg_Bal),Beg_Bal-Princ,IF(Pay_Num&lt;&gt;"",0,""))</f>
        <v>0</v>
      </c>
      <c r="J146" s="29">
        <f>SUM($H$18:$H146)</f>
        <v>35722.553194129599</v>
      </c>
    </row>
    <row r="147" spans="1:10" x14ac:dyDescent="0.25">
      <c r="A147" s="23">
        <f t="shared" ref="A147:A210" si="22">IF(Values_Entered,A146+1,"")</f>
        <v>130</v>
      </c>
      <c r="B147" s="24">
        <f t="shared" si="18"/>
        <v>42767</v>
      </c>
      <c r="C147" s="29">
        <f t="shared" ref="C147:C210" si="23">IF(Pay_Num&lt;&gt;"",I146,"")</f>
        <v>0</v>
      </c>
      <c r="D147" s="29">
        <f t="shared" si="17"/>
        <v>1736.4395124176681</v>
      </c>
      <c r="E147" s="30">
        <f t="shared" si="19"/>
        <v>0</v>
      </c>
      <c r="F147" s="29">
        <f t="shared" si="20"/>
        <v>0</v>
      </c>
      <c r="G147" s="29">
        <f t="shared" ref="G147:G210" si="24">IF(Pay_Num&lt;&gt;"",Total_Pay-Int,"")</f>
        <v>0</v>
      </c>
      <c r="H147" s="29">
        <f t="shared" ref="H147:H210" si="25">IF(Pay_Num&lt;&gt;"",Beg_Bal*Interest_Rate/Num_Pmt_Per_Year,"")</f>
        <v>0</v>
      </c>
      <c r="I147" s="29">
        <f t="shared" si="21"/>
        <v>0</v>
      </c>
      <c r="J147" s="29">
        <f>SUM($H$18:$H147)</f>
        <v>35722.553194129599</v>
      </c>
    </row>
    <row r="148" spans="1:10" x14ac:dyDescent="0.25">
      <c r="A148" s="23">
        <f t="shared" si="22"/>
        <v>131</v>
      </c>
      <c r="B148" s="24">
        <f t="shared" si="18"/>
        <v>42795</v>
      </c>
      <c r="C148" s="29">
        <f t="shared" si="23"/>
        <v>0</v>
      </c>
      <c r="D148" s="29">
        <f t="shared" ref="D148:D211" si="26">IF(Pay_Num&lt;&gt;"",Scheduled_Monthly_Payment,"")</f>
        <v>1736.4395124176681</v>
      </c>
      <c r="E148" s="30">
        <f t="shared" si="19"/>
        <v>0</v>
      </c>
      <c r="F148" s="29">
        <f t="shared" si="20"/>
        <v>0</v>
      </c>
      <c r="G148" s="29">
        <f t="shared" si="24"/>
        <v>0</v>
      </c>
      <c r="H148" s="29">
        <f t="shared" si="25"/>
        <v>0</v>
      </c>
      <c r="I148" s="29">
        <f t="shared" si="21"/>
        <v>0</v>
      </c>
      <c r="J148" s="29">
        <f>SUM($H$18:$H148)</f>
        <v>35722.553194129599</v>
      </c>
    </row>
    <row r="149" spans="1:10" x14ac:dyDescent="0.25">
      <c r="A149" s="23">
        <f t="shared" si="22"/>
        <v>132</v>
      </c>
      <c r="B149" s="24">
        <f t="shared" si="18"/>
        <v>42826</v>
      </c>
      <c r="C149" s="29">
        <f t="shared" si="23"/>
        <v>0</v>
      </c>
      <c r="D149" s="29">
        <f t="shared" si="26"/>
        <v>1736.4395124176681</v>
      </c>
      <c r="E149" s="30">
        <f t="shared" si="19"/>
        <v>0</v>
      </c>
      <c r="F149" s="29">
        <f t="shared" si="20"/>
        <v>0</v>
      </c>
      <c r="G149" s="29">
        <f t="shared" si="24"/>
        <v>0</v>
      </c>
      <c r="H149" s="29">
        <f t="shared" si="25"/>
        <v>0</v>
      </c>
      <c r="I149" s="29">
        <f t="shared" si="21"/>
        <v>0</v>
      </c>
      <c r="J149" s="29">
        <f>SUM($H$18:$H149)</f>
        <v>35722.553194129599</v>
      </c>
    </row>
    <row r="150" spans="1:10" x14ac:dyDescent="0.25">
      <c r="A150" s="23">
        <f t="shared" si="22"/>
        <v>133</v>
      </c>
      <c r="B150" s="24">
        <f t="shared" si="18"/>
        <v>42856</v>
      </c>
      <c r="C150" s="29">
        <f t="shared" si="23"/>
        <v>0</v>
      </c>
      <c r="D150" s="29">
        <f t="shared" si="26"/>
        <v>1736.4395124176681</v>
      </c>
      <c r="E150" s="30">
        <f t="shared" si="19"/>
        <v>0</v>
      </c>
      <c r="F150" s="29">
        <f t="shared" si="20"/>
        <v>0</v>
      </c>
      <c r="G150" s="29">
        <f t="shared" si="24"/>
        <v>0</v>
      </c>
      <c r="H150" s="29">
        <f t="shared" si="25"/>
        <v>0</v>
      </c>
      <c r="I150" s="29">
        <f t="shared" si="21"/>
        <v>0</v>
      </c>
      <c r="J150" s="29">
        <f>SUM($H$18:$H150)</f>
        <v>35722.553194129599</v>
      </c>
    </row>
    <row r="151" spans="1:10" x14ac:dyDescent="0.25">
      <c r="A151" s="23">
        <f t="shared" si="22"/>
        <v>134</v>
      </c>
      <c r="B151" s="24">
        <f t="shared" si="18"/>
        <v>42887</v>
      </c>
      <c r="C151" s="29">
        <f t="shared" si="23"/>
        <v>0</v>
      </c>
      <c r="D151" s="29">
        <f t="shared" si="26"/>
        <v>1736.4395124176681</v>
      </c>
      <c r="E151" s="30">
        <f t="shared" si="19"/>
        <v>0</v>
      </c>
      <c r="F151" s="29">
        <f t="shared" si="20"/>
        <v>0</v>
      </c>
      <c r="G151" s="29">
        <f t="shared" si="24"/>
        <v>0</v>
      </c>
      <c r="H151" s="29">
        <f t="shared" si="25"/>
        <v>0</v>
      </c>
      <c r="I151" s="29">
        <f t="shared" si="21"/>
        <v>0</v>
      </c>
      <c r="J151" s="29">
        <f>SUM($H$18:$H151)</f>
        <v>35722.553194129599</v>
      </c>
    </row>
    <row r="152" spans="1:10" x14ac:dyDescent="0.25">
      <c r="A152" s="23">
        <f t="shared" si="22"/>
        <v>135</v>
      </c>
      <c r="B152" s="24">
        <f t="shared" si="18"/>
        <v>42917</v>
      </c>
      <c r="C152" s="29">
        <f t="shared" si="23"/>
        <v>0</v>
      </c>
      <c r="D152" s="29">
        <f t="shared" si="26"/>
        <v>1736.4395124176681</v>
      </c>
      <c r="E152" s="30">
        <f t="shared" si="19"/>
        <v>0</v>
      </c>
      <c r="F152" s="29">
        <f t="shared" si="20"/>
        <v>0</v>
      </c>
      <c r="G152" s="29">
        <f t="shared" si="24"/>
        <v>0</v>
      </c>
      <c r="H152" s="29">
        <f t="shared" si="25"/>
        <v>0</v>
      </c>
      <c r="I152" s="29">
        <f t="shared" si="21"/>
        <v>0</v>
      </c>
      <c r="J152" s="29">
        <f>SUM($H$18:$H152)</f>
        <v>35722.553194129599</v>
      </c>
    </row>
    <row r="153" spans="1:10" x14ac:dyDescent="0.25">
      <c r="A153" s="23">
        <f t="shared" si="22"/>
        <v>136</v>
      </c>
      <c r="B153" s="24">
        <f t="shared" si="18"/>
        <v>42948</v>
      </c>
      <c r="C153" s="29">
        <f t="shared" si="23"/>
        <v>0</v>
      </c>
      <c r="D153" s="29">
        <f t="shared" si="26"/>
        <v>1736.4395124176681</v>
      </c>
      <c r="E153" s="30">
        <f t="shared" si="19"/>
        <v>0</v>
      </c>
      <c r="F153" s="29">
        <f t="shared" si="20"/>
        <v>0</v>
      </c>
      <c r="G153" s="29">
        <f t="shared" si="24"/>
        <v>0</v>
      </c>
      <c r="H153" s="29">
        <f t="shared" si="25"/>
        <v>0</v>
      </c>
      <c r="I153" s="29">
        <f t="shared" si="21"/>
        <v>0</v>
      </c>
      <c r="J153" s="29">
        <f>SUM($H$18:$H153)</f>
        <v>35722.553194129599</v>
      </c>
    </row>
    <row r="154" spans="1:10" x14ac:dyDescent="0.25">
      <c r="A154" s="23">
        <f t="shared" si="22"/>
        <v>137</v>
      </c>
      <c r="B154" s="24">
        <f t="shared" si="18"/>
        <v>42979</v>
      </c>
      <c r="C154" s="29">
        <f t="shared" si="23"/>
        <v>0</v>
      </c>
      <c r="D154" s="29">
        <f t="shared" si="26"/>
        <v>1736.4395124176681</v>
      </c>
      <c r="E154" s="30">
        <f t="shared" si="19"/>
        <v>0</v>
      </c>
      <c r="F154" s="29">
        <f t="shared" si="20"/>
        <v>0</v>
      </c>
      <c r="G154" s="29">
        <f t="shared" si="24"/>
        <v>0</v>
      </c>
      <c r="H154" s="29">
        <f t="shared" si="25"/>
        <v>0</v>
      </c>
      <c r="I154" s="29">
        <f t="shared" si="21"/>
        <v>0</v>
      </c>
      <c r="J154" s="29">
        <f>SUM($H$18:$H154)</f>
        <v>35722.553194129599</v>
      </c>
    </row>
    <row r="155" spans="1:10" x14ac:dyDescent="0.25">
      <c r="A155" s="23">
        <f t="shared" si="22"/>
        <v>138</v>
      </c>
      <c r="B155" s="24">
        <f t="shared" si="18"/>
        <v>43009</v>
      </c>
      <c r="C155" s="29">
        <f t="shared" si="23"/>
        <v>0</v>
      </c>
      <c r="D155" s="29">
        <f t="shared" si="26"/>
        <v>1736.4395124176681</v>
      </c>
      <c r="E155" s="30">
        <f t="shared" si="19"/>
        <v>0</v>
      </c>
      <c r="F155" s="29">
        <f t="shared" si="20"/>
        <v>0</v>
      </c>
      <c r="G155" s="29">
        <f t="shared" si="24"/>
        <v>0</v>
      </c>
      <c r="H155" s="29">
        <f t="shared" si="25"/>
        <v>0</v>
      </c>
      <c r="I155" s="29">
        <f t="shared" si="21"/>
        <v>0</v>
      </c>
      <c r="J155" s="29">
        <f>SUM($H$18:$H155)</f>
        <v>35722.553194129599</v>
      </c>
    </row>
    <row r="156" spans="1:10" x14ac:dyDescent="0.25">
      <c r="A156" s="23">
        <f t="shared" si="22"/>
        <v>139</v>
      </c>
      <c r="B156" s="24">
        <f t="shared" si="18"/>
        <v>43040</v>
      </c>
      <c r="C156" s="29">
        <f t="shared" si="23"/>
        <v>0</v>
      </c>
      <c r="D156" s="29">
        <f t="shared" si="26"/>
        <v>1736.4395124176681</v>
      </c>
      <c r="E156" s="30">
        <f t="shared" si="19"/>
        <v>0</v>
      </c>
      <c r="F156" s="29">
        <f t="shared" si="20"/>
        <v>0</v>
      </c>
      <c r="G156" s="29">
        <f t="shared" si="24"/>
        <v>0</v>
      </c>
      <c r="H156" s="29">
        <f t="shared" si="25"/>
        <v>0</v>
      </c>
      <c r="I156" s="29">
        <f t="shared" si="21"/>
        <v>0</v>
      </c>
      <c r="J156" s="29">
        <f>SUM($H$18:$H156)</f>
        <v>35722.553194129599</v>
      </c>
    </row>
    <row r="157" spans="1:10" x14ac:dyDescent="0.25">
      <c r="A157" s="23">
        <f t="shared" si="22"/>
        <v>140</v>
      </c>
      <c r="B157" s="24">
        <f t="shared" si="18"/>
        <v>43070</v>
      </c>
      <c r="C157" s="29">
        <f t="shared" si="23"/>
        <v>0</v>
      </c>
      <c r="D157" s="29">
        <f t="shared" si="26"/>
        <v>1736.4395124176681</v>
      </c>
      <c r="E157" s="30">
        <f t="shared" si="19"/>
        <v>0</v>
      </c>
      <c r="F157" s="29">
        <f t="shared" si="20"/>
        <v>0</v>
      </c>
      <c r="G157" s="29">
        <f t="shared" si="24"/>
        <v>0</v>
      </c>
      <c r="H157" s="29">
        <f t="shared" si="25"/>
        <v>0</v>
      </c>
      <c r="I157" s="29">
        <f t="shared" si="21"/>
        <v>0</v>
      </c>
      <c r="J157" s="29">
        <f>SUM($H$18:$H157)</f>
        <v>35722.553194129599</v>
      </c>
    </row>
    <row r="158" spans="1:10" x14ac:dyDescent="0.25">
      <c r="A158" s="23">
        <f t="shared" si="22"/>
        <v>141</v>
      </c>
      <c r="B158" s="24">
        <f t="shared" si="18"/>
        <v>43101</v>
      </c>
      <c r="C158" s="29">
        <f t="shared" si="23"/>
        <v>0</v>
      </c>
      <c r="D158" s="29">
        <f t="shared" si="26"/>
        <v>1736.4395124176681</v>
      </c>
      <c r="E158" s="30">
        <f t="shared" si="19"/>
        <v>0</v>
      </c>
      <c r="F158" s="29">
        <f t="shared" si="20"/>
        <v>0</v>
      </c>
      <c r="G158" s="29">
        <f t="shared" si="24"/>
        <v>0</v>
      </c>
      <c r="H158" s="29">
        <f t="shared" si="25"/>
        <v>0</v>
      </c>
      <c r="I158" s="29">
        <f t="shared" si="21"/>
        <v>0</v>
      </c>
      <c r="J158" s="29">
        <f>SUM($H$18:$H158)</f>
        <v>35722.553194129599</v>
      </c>
    </row>
    <row r="159" spans="1:10" x14ac:dyDescent="0.25">
      <c r="A159" s="23">
        <f t="shared" si="22"/>
        <v>142</v>
      </c>
      <c r="B159" s="24">
        <f t="shared" si="18"/>
        <v>43132</v>
      </c>
      <c r="C159" s="29">
        <f t="shared" si="23"/>
        <v>0</v>
      </c>
      <c r="D159" s="29">
        <f t="shared" si="26"/>
        <v>1736.4395124176681</v>
      </c>
      <c r="E159" s="30">
        <f t="shared" si="19"/>
        <v>0</v>
      </c>
      <c r="F159" s="29">
        <f t="shared" si="20"/>
        <v>0</v>
      </c>
      <c r="G159" s="29">
        <f t="shared" si="24"/>
        <v>0</v>
      </c>
      <c r="H159" s="29">
        <f t="shared" si="25"/>
        <v>0</v>
      </c>
      <c r="I159" s="29">
        <f t="shared" si="21"/>
        <v>0</v>
      </c>
      <c r="J159" s="29">
        <f>SUM($H$18:$H159)</f>
        <v>35722.553194129599</v>
      </c>
    </row>
    <row r="160" spans="1:10" x14ac:dyDescent="0.25">
      <c r="A160" s="23">
        <f t="shared" si="22"/>
        <v>143</v>
      </c>
      <c r="B160" s="24">
        <f t="shared" si="18"/>
        <v>43160</v>
      </c>
      <c r="C160" s="29">
        <f t="shared" si="23"/>
        <v>0</v>
      </c>
      <c r="D160" s="29">
        <f t="shared" si="26"/>
        <v>1736.4395124176681</v>
      </c>
      <c r="E160" s="30">
        <f t="shared" si="19"/>
        <v>0</v>
      </c>
      <c r="F160" s="29">
        <f t="shared" si="20"/>
        <v>0</v>
      </c>
      <c r="G160" s="29">
        <f t="shared" si="24"/>
        <v>0</v>
      </c>
      <c r="H160" s="29">
        <f t="shared" si="25"/>
        <v>0</v>
      </c>
      <c r="I160" s="29">
        <f t="shared" si="21"/>
        <v>0</v>
      </c>
      <c r="J160" s="29">
        <f>SUM($H$18:$H160)</f>
        <v>35722.553194129599</v>
      </c>
    </row>
    <row r="161" spans="1:10" x14ac:dyDescent="0.25">
      <c r="A161" s="23">
        <f t="shared" si="22"/>
        <v>144</v>
      </c>
      <c r="B161" s="24">
        <f t="shared" si="18"/>
        <v>43191</v>
      </c>
      <c r="C161" s="29">
        <f t="shared" si="23"/>
        <v>0</v>
      </c>
      <c r="D161" s="29">
        <f t="shared" si="26"/>
        <v>1736.4395124176681</v>
      </c>
      <c r="E161" s="30">
        <f t="shared" si="19"/>
        <v>0</v>
      </c>
      <c r="F161" s="29">
        <f t="shared" si="20"/>
        <v>0</v>
      </c>
      <c r="G161" s="29">
        <f t="shared" si="24"/>
        <v>0</v>
      </c>
      <c r="H161" s="29">
        <f t="shared" si="25"/>
        <v>0</v>
      </c>
      <c r="I161" s="29">
        <f t="shared" si="21"/>
        <v>0</v>
      </c>
      <c r="J161" s="29">
        <f>SUM($H$18:$H161)</f>
        <v>35722.553194129599</v>
      </c>
    </row>
    <row r="162" spans="1:10" x14ac:dyDescent="0.25">
      <c r="A162" s="23">
        <f t="shared" si="22"/>
        <v>145</v>
      </c>
      <c r="B162" s="24">
        <f t="shared" si="18"/>
        <v>43221</v>
      </c>
      <c r="C162" s="29">
        <f t="shared" si="23"/>
        <v>0</v>
      </c>
      <c r="D162" s="29">
        <f t="shared" si="26"/>
        <v>1736.4395124176681</v>
      </c>
      <c r="E162" s="30">
        <f t="shared" si="19"/>
        <v>0</v>
      </c>
      <c r="F162" s="29">
        <f t="shared" si="20"/>
        <v>0</v>
      </c>
      <c r="G162" s="29">
        <f t="shared" si="24"/>
        <v>0</v>
      </c>
      <c r="H162" s="29">
        <f t="shared" si="25"/>
        <v>0</v>
      </c>
      <c r="I162" s="29">
        <f t="shared" si="21"/>
        <v>0</v>
      </c>
      <c r="J162" s="29">
        <f>SUM($H$18:$H162)</f>
        <v>35722.553194129599</v>
      </c>
    </row>
    <row r="163" spans="1:10" x14ac:dyDescent="0.25">
      <c r="A163" s="23">
        <f t="shared" si="22"/>
        <v>146</v>
      </c>
      <c r="B163" s="24">
        <f t="shared" si="18"/>
        <v>43252</v>
      </c>
      <c r="C163" s="29">
        <f t="shared" si="23"/>
        <v>0</v>
      </c>
      <c r="D163" s="29">
        <f t="shared" si="26"/>
        <v>1736.4395124176681</v>
      </c>
      <c r="E163" s="30">
        <f t="shared" si="19"/>
        <v>0</v>
      </c>
      <c r="F163" s="29">
        <f t="shared" si="20"/>
        <v>0</v>
      </c>
      <c r="G163" s="29">
        <f t="shared" si="24"/>
        <v>0</v>
      </c>
      <c r="H163" s="29">
        <f t="shared" si="25"/>
        <v>0</v>
      </c>
      <c r="I163" s="29">
        <f t="shared" si="21"/>
        <v>0</v>
      </c>
      <c r="J163" s="29">
        <f>SUM($H$18:$H163)</f>
        <v>35722.553194129599</v>
      </c>
    </row>
    <row r="164" spans="1:10" x14ac:dyDescent="0.25">
      <c r="A164" s="23">
        <f t="shared" si="22"/>
        <v>147</v>
      </c>
      <c r="B164" s="24">
        <f t="shared" si="18"/>
        <v>43282</v>
      </c>
      <c r="C164" s="29">
        <f t="shared" si="23"/>
        <v>0</v>
      </c>
      <c r="D164" s="29">
        <f t="shared" si="26"/>
        <v>1736.4395124176681</v>
      </c>
      <c r="E164" s="30">
        <f t="shared" si="19"/>
        <v>0</v>
      </c>
      <c r="F164" s="29">
        <f t="shared" si="20"/>
        <v>0</v>
      </c>
      <c r="G164" s="29">
        <f t="shared" si="24"/>
        <v>0</v>
      </c>
      <c r="H164" s="29">
        <f t="shared" si="25"/>
        <v>0</v>
      </c>
      <c r="I164" s="29">
        <f t="shared" si="21"/>
        <v>0</v>
      </c>
      <c r="J164" s="29">
        <f>SUM($H$18:$H164)</f>
        <v>35722.553194129599</v>
      </c>
    </row>
    <row r="165" spans="1:10" x14ac:dyDescent="0.25">
      <c r="A165" s="23">
        <f t="shared" si="22"/>
        <v>148</v>
      </c>
      <c r="B165" s="24">
        <f t="shared" si="18"/>
        <v>43313</v>
      </c>
      <c r="C165" s="29">
        <f t="shared" si="23"/>
        <v>0</v>
      </c>
      <c r="D165" s="29">
        <f t="shared" si="26"/>
        <v>1736.4395124176681</v>
      </c>
      <c r="E165" s="30">
        <f t="shared" si="19"/>
        <v>0</v>
      </c>
      <c r="F165" s="29">
        <f t="shared" si="20"/>
        <v>0</v>
      </c>
      <c r="G165" s="29">
        <f t="shared" si="24"/>
        <v>0</v>
      </c>
      <c r="H165" s="29">
        <f t="shared" si="25"/>
        <v>0</v>
      </c>
      <c r="I165" s="29">
        <f t="shared" si="21"/>
        <v>0</v>
      </c>
      <c r="J165" s="29">
        <f>SUM($H$18:$H165)</f>
        <v>35722.553194129599</v>
      </c>
    </row>
    <row r="166" spans="1:10" x14ac:dyDescent="0.25">
      <c r="A166" s="23">
        <f t="shared" si="22"/>
        <v>149</v>
      </c>
      <c r="B166" s="24">
        <f t="shared" si="18"/>
        <v>43344</v>
      </c>
      <c r="C166" s="29">
        <f t="shared" si="23"/>
        <v>0</v>
      </c>
      <c r="D166" s="29">
        <f t="shared" si="26"/>
        <v>1736.4395124176681</v>
      </c>
      <c r="E166" s="30">
        <f t="shared" si="19"/>
        <v>0</v>
      </c>
      <c r="F166" s="29">
        <f t="shared" si="20"/>
        <v>0</v>
      </c>
      <c r="G166" s="29">
        <f t="shared" si="24"/>
        <v>0</v>
      </c>
      <c r="H166" s="29">
        <f t="shared" si="25"/>
        <v>0</v>
      </c>
      <c r="I166" s="29">
        <f t="shared" si="21"/>
        <v>0</v>
      </c>
      <c r="J166" s="29">
        <f>SUM($H$18:$H166)</f>
        <v>35722.553194129599</v>
      </c>
    </row>
    <row r="167" spans="1:10" x14ac:dyDescent="0.25">
      <c r="A167" s="23">
        <f t="shared" si="22"/>
        <v>150</v>
      </c>
      <c r="B167" s="24">
        <f t="shared" si="18"/>
        <v>43374</v>
      </c>
      <c r="C167" s="29">
        <f t="shared" si="23"/>
        <v>0</v>
      </c>
      <c r="D167" s="29">
        <f t="shared" si="26"/>
        <v>1736.4395124176681</v>
      </c>
      <c r="E167" s="30">
        <f t="shared" si="19"/>
        <v>0</v>
      </c>
      <c r="F167" s="29">
        <f t="shared" si="20"/>
        <v>0</v>
      </c>
      <c r="G167" s="29">
        <f t="shared" si="24"/>
        <v>0</v>
      </c>
      <c r="H167" s="29">
        <f t="shared" si="25"/>
        <v>0</v>
      </c>
      <c r="I167" s="29">
        <f t="shared" si="21"/>
        <v>0</v>
      </c>
      <c r="J167" s="29">
        <f>SUM($H$18:$H167)</f>
        <v>35722.553194129599</v>
      </c>
    </row>
    <row r="168" spans="1:10" x14ac:dyDescent="0.25">
      <c r="A168" s="23">
        <f t="shared" si="22"/>
        <v>151</v>
      </c>
      <c r="B168" s="24">
        <f t="shared" si="18"/>
        <v>43405</v>
      </c>
      <c r="C168" s="29">
        <f t="shared" si="23"/>
        <v>0</v>
      </c>
      <c r="D168" s="29">
        <f t="shared" si="26"/>
        <v>1736.4395124176681</v>
      </c>
      <c r="E168" s="30">
        <f t="shared" si="19"/>
        <v>0</v>
      </c>
      <c r="F168" s="29">
        <f t="shared" si="20"/>
        <v>0</v>
      </c>
      <c r="G168" s="29">
        <f t="shared" si="24"/>
        <v>0</v>
      </c>
      <c r="H168" s="29">
        <f t="shared" si="25"/>
        <v>0</v>
      </c>
      <c r="I168" s="29">
        <f t="shared" si="21"/>
        <v>0</v>
      </c>
      <c r="J168" s="29">
        <f>SUM($H$18:$H168)</f>
        <v>35722.553194129599</v>
      </c>
    </row>
    <row r="169" spans="1:10" x14ac:dyDescent="0.25">
      <c r="A169" s="23">
        <f t="shared" si="22"/>
        <v>152</v>
      </c>
      <c r="B169" s="24">
        <f t="shared" si="18"/>
        <v>43435</v>
      </c>
      <c r="C169" s="29">
        <f t="shared" si="23"/>
        <v>0</v>
      </c>
      <c r="D169" s="29">
        <f t="shared" si="26"/>
        <v>1736.4395124176681</v>
      </c>
      <c r="E169" s="30">
        <f t="shared" si="19"/>
        <v>0</v>
      </c>
      <c r="F169" s="29">
        <f t="shared" si="20"/>
        <v>0</v>
      </c>
      <c r="G169" s="29">
        <f t="shared" si="24"/>
        <v>0</v>
      </c>
      <c r="H169" s="29">
        <f t="shared" si="25"/>
        <v>0</v>
      </c>
      <c r="I169" s="29">
        <f t="shared" si="21"/>
        <v>0</v>
      </c>
      <c r="J169" s="29">
        <f>SUM($H$18:$H169)</f>
        <v>35722.553194129599</v>
      </c>
    </row>
    <row r="170" spans="1:10" x14ac:dyDescent="0.25">
      <c r="A170" s="23">
        <f t="shared" si="22"/>
        <v>153</v>
      </c>
      <c r="B170" s="24">
        <f t="shared" si="18"/>
        <v>43466</v>
      </c>
      <c r="C170" s="29">
        <f t="shared" si="23"/>
        <v>0</v>
      </c>
      <c r="D170" s="29">
        <f t="shared" si="26"/>
        <v>1736.4395124176681</v>
      </c>
      <c r="E170" s="30">
        <f t="shared" si="19"/>
        <v>0</v>
      </c>
      <c r="F170" s="29">
        <f t="shared" si="20"/>
        <v>0</v>
      </c>
      <c r="G170" s="29">
        <f t="shared" si="24"/>
        <v>0</v>
      </c>
      <c r="H170" s="29">
        <f t="shared" si="25"/>
        <v>0</v>
      </c>
      <c r="I170" s="29">
        <f t="shared" si="21"/>
        <v>0</v>
      </c>
      <c r="J170" s="29">
        <f>SUM($H$18:$H170)</f>
        <v>35722.553194129599</v>
      </c>
    </row>
    <row r="171" spans="1:10" x14ac:dyDescent="0.25">
      <c r="A171" s="23">
        <f t="shared" si="22"/>
        <v>154</v>
      </c>
      <c r="B171" s="24">
        <f t="shared" si="18"/>
        <v>43497</v>
      </c>
      <c r="C171" s="29">
        <f t="shared" si="23"/>
        <v>0</v>
      </c>
      <c r="D171" s="29">
        <f t="shared" si="26"/>
        <v>1736.4395124176681</v>
      </c>
      <c r="E171" s="30">
        <f t="shared" si="19"/>
        <v>0</v>
      </c>
      <c r="F171" s="29">
        <f t="shared" si="20"/>
        <v>0</v>
      </c>
      <c r="G171" s="29">
        <f t="shared" si="24"/>
        <v>0</v>
      </c>
      <c r="H171" s="29">
        <f t="shared" si="25"/>
        <v>0</v>
      </c>
      <c r="I171" s="29">
        <f t="shared" si="21"/>
        <v>0</v>
      </c>
      <c r="J171" s="29">
        <f>SUM($H$18:$H171)</f>
        <v>35722.553194129599</v>
      </c>
    </row>
    <row r="172" spans="1:10" x14ac:dyDescent="0.25">
      <c r="A172" s="23">
        <f t="shared" si="22"/>
        <v>155</v>
      </c>
      <c r="B172" s="24">
        <f t="shared" si="18"/>
        <v>43525</v>
      </c>
      <c r="C172" s="29">
        <f t="shared" si="23"/>
        <v>0</v>
      </c>
      <c r="D172" s="29">
        <f t="shared" si="26"/>
        <v>1736.4395124176681</v>
      </c>
      <c r="E172" s="30">
        <f t="shared" si="19"/>
        <v>0</v>
      </c>
      <c r="F172" s="29">
        <f t="shared" si="20"/>
        <v>0</v>
      </c>
      <c r="G172" s="29">
        <f t="shared" si="24"/>
        <v>0</v>
      </c>
      <c r="H172" s="29">
        <f t="shared" si="25"/>
        <v>0</v>
      </c>
      <c r="I172" s="29">
        <f t="shared" si="21"/>
        <v>0</v>
      </c>
      <c r="J172" s="29">
        <f>SUM($H$18:$H172)</f>
        <v>35722.553194129599</v>
      </c>
    </row>
    <row r="173" spans="1:10" x14ac:dyDescent="0.25">
      <c r="A173" s="23">
        <f t="shared" si="22"/>
        <v>156</v>
      </c>
      <c r="B173" s="24">
        <f t="shared" si="18"/>
        <v>43556</v>
      </c>
      <c r="C173" s="29">
        <f t="shared" si="23"/>
        <v>0</v>
      </c>
      <c r="D173" s="29">
        <f t="shared" si="26"/>
        <v>1736.4395124176681</v>
      </c>
      <c r="E173" s="30">
        <f t="shared" si="19"/>
        <v>0</v>
      </c>
      <c r="F173" s="29">
        <f t="shared" si="20"/>
        <v>0</v>
      </c>
      <c r="G173" s="29">
        <f t="shared" si="24"/>
        <v>0</v>
      </c>
      <c r="H173" s="29">
        <f t="shared" si="25"/>
        <v>0</v>
      </c>
      <c r="I173" s="29">
        <f t="shared" si="21"/>
        <v>0</v>
      </c>
      <c r="J173" s="29">
        <f>SUM($H$18:$H173)</f>
        <v>35722.553194129599</v>
      </c>
    </row>
    <row r="174" spans="1:10" x14ac:dyDescent="0.25">
      <c r="A174" s="23">
        <f t="shared" si="22"/>
        <v>157</v>
      </c>
      <c r="B174" s="24">
        <f t="shared" si="18"/>
        <v>43586</v>
      </c>
      <c r="C174" s="29">
        <f t="shared" si="23"/>
        <v>0</v>
      </c>
      <c r="D174" s="29">
        <f t="shared" si="26"/>
        <v>1736.4395124176681</v>
      </c>
      <c r="E174" s="30">
        <f t="shared" si="19"/>
        <v>0</v>
      </c>
      <c r="F174" s="29">
        <f t="shared" si="20"/>
        <v>0</v>
      </c>
      <c r="G174" s="29">
        <f t="shared" si="24"/>
        <v>0</v>
      </c>
      <c r="H174" s="29">
        <f t="shared" si="25"/>
        <v>0</v>
      </c>
      <c r="I174" s="29">
        <f t="shared" si="21"/>
        <v>0</v>
      </c>
      <c r="J174" s="29">
        <f>SUM($H$18:$H174)</f>
        <v>35722.553194129599</v>
      </c>
    </row>
    <row r="175" spans="1:10" x14ac:dyDescent="0.25">
      <c r="A175" s="23">
        <f t="shared" si="22"/>
        <v>158</v>
      </c>
      <c r="B175" s="24">
        <f t="shared" si="18"/>
        <v>43617</v>
      </c>
      <c r="C175" s="29">
        <f t="shared" si="23"/>
        <v>0</v>
      </c>
      <c r="D175" s="29">
        <f t="shared" si="26"/>
        <v>1736.4395124176681</v>
      </c>
      <c r="E175" s="30">
        <f t="shared" si="19"/>
        <v>0</v>
      </c>
      <c r="F175" s="29">
        <f t="shared" si="20"/>
        <v>0</v>
      </c>
      <c r="G175" s="29">
        <f t="shared" si="24"/>
        <v>0</v>
      </c>
      <c r="H175" s="29">
        <f t="shared" si="25"/>
        <v>0</v>
      </c>
      <c r="I175" s="29">
        <f t="shared" si="21"/>
        <v>0</v>
      </c>
      <c r="J175" s="29">
        <f>SUM($H$18:$H175)</f>
        <v>35722.553194129599</v>
      </c>
    </row>
    <row r="176" spans="1:10" x14ac:dyDescent="0.25">
      <c r="A176" s="23">
        <f t="shared" si="22"/>
        <v>159</v>
      </c>
      <c r="B176" s="24">
        <f t="shared" si="18"/>
        <v>43647</v>
      </c>
      <c r="C176" s="29">
        <f t="shared" si="23"/>
        <v>0</v>
      </c>
      <c r="D176" s="29">
        <f t="shared" si="26"/>
        <v>1736.4395124176681</v>
      </c>
      <c r="E176" s="30">
        <f t="shared" si="19"/>
        <v>0</v>
      </c>
      <c r="F176" s="29">
        <f t="shared" si="20"/>
        <v>0</v>
      </c>
      <c r="G176" s="29">
        <f t="shared" si="24"/>
        <v>0</v>
      </c>
      <c r="H176" s="29">
        <f t="shared" si="25"/>
        <v>0</v>
      </c>
      <c r="I176" s="29">
        <f t="shared" si="21"/>
        <v>0</v>
      </c>
      <c r="J176" s="29">
        <f>SUM($H$18:$H176)</f>
        <v>35722.553194129599</v>
      </c>
    </row>
    <row r="177" spans="1:10" x14ac:dyDescent="0.25">
      <c r="A177" s="23">
        <f t="shared" si="22"/>
        <v>160</v>
      </c>
      <c r="B177" s="24">
        <f t="shared" si="18"/>
        <v>43678</v>
      </c>
      <c r="C177" s="29">
        <f t="shared" si="23"/>
        <v>0</v>
      </c>
      <c r="D177" s="29">
        <f t="shared" si="26"/>
        <v>1736.4395124176681</v>
      </c>
      <c r="E177" s="30">
        <f t="shared" si="19"/>
        <v>0</v>
      </c>
      <c r="F177" s="29">
        <f t="shared" si="20"/>
        <v>0</v>
      </c>
      <c r="G177" s="29">
        <f t="shared" si="24"/>
        <v>0</v>
      </c>
      <c r="H177" s="29">
        <f t="shared" si="25"/>
        <v>0</v>
      </c>
      <c r="I177" s="29">
        <f t="shared" si="21"/>
        <v>0</v>
      </c>
      <c r="J177" s="29">
        <f>SUM($H$18:$H177)</f>
        <v>35722.553194129599</v>
      </c>
    </row>
    <row r="178" spans="1:10" x14ac:dyDescent="0.25">
      <c r="A178" s="23">
        <f t="shared" si="22"/>
        <v>161</v>
      </c>
      <c r="B178" s="24">
        <f t="shared" si="18"/>
        <v>43709</v>
      </c>
      <c r="C178" s="29">
        <f t="shared" si="23"/>
        <v>0</v>
      </c>
      <c r="D178" s="29">
        <f t="shared" si="26"/>
        <v>1736.4395124176681</v>
      </c>
      <c r="E178" s="30">
        <f t="shared" si="19"/>
        <v>0</v>
      </c>
      <c r="F178" s="29">
        <f t="shared" si="20"/>
        <v>0</v>
      </c>
      <c r="G178" s="29">
        <f t="shared" si="24"/>
        <v>0</v>
      </c>
      <c r="H178" s="29">
        <f t="shared" si="25"/>
        <v>0</v>
      </c>
      <c r="I178" s="29">
        <f t="shared" si="21"/>
        <v>0</v>
      </c>
      <c r="J178" s="29">
        <f>SUM($H$18:$H178)</f>
        <v>35722.553194129599</v>
      </c>
    </row>
    <row r="179" spans="1:10" x14ac:dyDescent="0.25">
      <c r="A179" s="23">
        <f t="shared" si="22"/>
        <v>162</v>
      </c>
      <c r="B179" s="24">
        <f t="shared" si="18"/>
        <v>43739</v>
      </c>
      <c r="C179" s="29">
        <f t="shared" si="23"/>
        <v>0</v>
      </c>
      <c r="D179" s="29">
        <f t="shared" si="26"/>
        <v>1736.4395124176681</v>
      </c>
      <c r="E179" s="30">
        <f t="shared" si="19"/>
        <v>0</v>
      </c>
      <c r="F179" s="29">
        <f t="shared" si="20"/>
        <v>0</v>
      </c>
      <c r="G179" s="29">
        <f t="shared" si="24"/>
        <v>0</v>
      </c>
      <c r="H179" s="29">
        <f t="shared" si="25"/>
        <v>0</v>
      </c>
      <c r="I179" s="29">
        <f t="shared" si="21"/>
        <v>0</v>
      </c>
      <c r="J179" s="29">
        <f>SUM($H$18:$H179)</f>
        <v>35722.553194129599</v>
      </c>
    </row>
    <row r="180" spans="1:10" x14ac:dyDescent="0.25">
      <c r="A180" s="23">
        <f t="shared" si="22"/>
        <v>163</v>
      </c>
      <c r="B180" s="24">
        <f t="shared" si="18"/>
        <v>43770</v>
      </c>
      <c r="C180" s="29">
        <f t="shared" si="23"/>
        <v>0</v>
      </c>
      <c r="D180" s="29">
        <f t="shared" si="26"/>
        <v>1736.4395124176681</v>
      </c>
      <c r="E180" s="30">
        <f t="shared" si="19"/>
        <v>0</v>
      </c>
      <c r="F180" s="29">
        <f t="shared" si="20"/>
        <v>0</v>
      </c>
      <c r="G180" s="29">
        <f t="shared" si="24"/>
        <v>0</v>
      </c>
      <c r="H180" s="29">
        <f t="shared" si="25"/>
        <v>0</v>
      </c>
      <c r="I180" s="29">
        <f t="shared" si="21"/>
        <v>0</v>
      </c>
      <c r="J180" s="29">
        <f>SUM($H$18:$H180)</f>
        <v>35722.553194129599</v>
      </c>
    </row>
    <row r="181" spans="1:10" x14ac:dyDescent="0.25">
      <c r="A181" s="23">
        <f t="shared" si="22"/>
        <v>164</v>
      </c>
      <c r="B181" s="24">
        <f t="shared" si="18"/>
        <v>43800</v>
      </c>
      <c r="C181" s="29">
        <f t="shared" si="23"/>
        <v>0</v>
      </c>
      <c r="D181" s="29">
        <f t="shared" si="26"/>
        <v>1736.4395124176681</v>
      </c>
      <c r="E181" s="30">
        <f t="shared" si="19"/>
        <v>0</v>
      </c>
      <c r="F181" s="29">
        <f t="shared" si="20"/>
        <v>0</v>
      </c>
      <c r="G181" s="29">
        <f t="shared" si="24"/>
        <v>0</v>
      </c>
      <c r="H181" s="29">
        <f t="shared" si="25"/>
        <v>0</v>
      </c>
      <c r="I181" s="29">
        <f t="shared" si="21"/>
        <v>0</v>
      </c>
      <c r="J181" s="29">
        <f>SUM($H$18:$H181)</f>
        <v>35722.553194129599</v>
      </c>
    </row>
    <row r="182" spans="1:10" x14ac:dyDescent="0.25">
      <c r="A182" s="23">
        <f t="shared" si="22"/>
        <v>165</v>
      </c>
      <c r="B182" s="24">
        <f t="shared" si="18"/>
        <v>43831</v>
      </c>
      <c r="C182" s="29">
        <f t="shared" si="23"/>
        <v>0</v>
      </c>
      <c r="D182" s="29">
        <f t="shared" si="26"/>
        <v>1736.4395124176681</v>
      </c>
      <c r="E182" s="30">
        <f t="shared" si="19"/>
        <v>0</v>
      </c>
      <c r="F182" s="29">
        <f t="shared" si="20"/>
        <v>0</v>
      </c>
      <c r="G182" s="29">
        <f t="shared" si="24"/>
        <v>0</v>
      </c>
      <c r="H182" s="29">
        <f t="shared" si="25"/>
        <v>0</v>
      </c>
      <c r="I182" s="29">
        <f t="shared" si="21"/>
        <v>0</v>
      </c>
      <c r="J182" s="29">
        <f>SUM($H$18:$H182)</f>
        <v>35722.553194129599</v>
      </c>
    </row>
    <row r="183" spans="1:10" x14ac:dyDescent="0.25">
      <c r="A183" s="23">
        <f t="shared" si="22"/>
        <v>166</v>
      </c>
      <c r="B183" s="24">
        <f t="shared" si="18"/>
        <v>43862</v>
      </c>
      <c r="C183" s="29">
        <f t="shared" si="23"/>
        <v>0</v>
      </c>
      <c r="D183" s="29">
        <f t="shared" si="26"/>
        <v>1736.4395124176681</v>
      </c>
      <c r="E183" s="30">
        <f t="shared" si="19"/>
        <v>0</v>
      </c>
      <c r="F183" s="29">
        <f t="shared" si="20"/>
        <v>0</v>
      </c>
      <c r="G183" s="29">
        <f t="shared" si="24"/>
        <v>0</v>
      </c>
      <c r="H183" s="29">
        <f t="shared" si="25"/>
        <v>0</v>
      </c>
      <c r="I183" s="29">
        <f t="shared" si="21"/>
        <v>0</v>
      </c>
      <c r="J183" s="29">
        <f>SUM($H$18:$H183)</f>
        <v>35722.553194129599</v>
      </c>
    </row>
    <row r="184" spans="1:10" x14ac:dyDescent="0.25">
      <c r="A184" s="23">
        <f t="shared" si="22"/>
        <v>167</v>
      </c>
      <c r="B184" s="24">
        <f t="shared" si="18"/>
        <v>43891</v>
      </c>
      <c r="C184" s="29">
        <f t="shared" si="23"/>
        <v>0</v>
      </c>
      <c r="D184" s="29">
        <f t="shared" si="26"/>
        <v>1736.4395124176681</v>
      </c>
      <c r="E184" s="30">
        <f t="shared" si="19"/>
        <v>0</v>
      </c>
      <c r="F184" s="29">
        <f t="shared" si="20"/>
        <v>0</v>
      </c>
      <c r="G184" s="29">
        <f t="shared" si="24"/>
        <v>0</v>
      </c>
      <c r="H184" s="29">
        <f t="shared" si="25"/>
        <v>0</v>
      </c>
      <c r="I184" s="29">
        <f t="shared" si="21"/>
        <v>0</v>
      </c>
      <c r="J184" s="29">
        <f>SUM($H$18:$H184)</f>
        <v>35722.553194129599</v>
      </c>
    </row>
    <row r="185" spans="1:10" x14ac:dyDescent="0.25">
      <c r="A185" s="23">
        <f t="shared" si="22"/>
        <v>168</v>
      </c>
      <c r="B185" s="24">
        <f t="shared" si="18"/>
        <v>43922</v>
      </c>
      <c r="C185" s="29">
        <f t="shared" si="23"/>
        <v>0</v>
      </c>
      <c r="D185" s="29">
        <f t="shared" si="26"/>
        <v>1736.4395124176681</v>
      </c>
      <c r="E185" s="30">
        <f t="shared" si="19"/>
        <v>0</v>
      </c>
      <c r="F185" s="29">
        <f t="shared" si="20"/>
        <v>0</v>
      </c>
      <c r="G185" s="29">
        <f t="shared" si="24"/>
        <v>0</v>
      </c>
      <c r="H185" s="29">
        <f t="shared" si="25"/>
        <v>0</v>
      </c>
      <c r="I185" s="29">
        <f t="shared" si="21"/>
        <v>0</v>
      </c>
      <c r="J185" s="29">
        <f>SUM($H$18:$H185)</f>
        <v>35722.553194129599</v>
      </c>
    </row>
    <row r="186" spans="1:10" x14ac:dyDescent="0.25">
      <c r="A186" s="23">
        <f t="shared" si="22"/>
        <v>169</v>
      </c>
      <c r="B186" s="24">
        <f t="shared" si="18"/>
        <v>43952</v>
      </c>
      <c r="C186" s="29">
        <f t="shared" si="23"/>
        <v>0</v>
      </c>
      <c r="D186" s="29">
        <f t="shared" si="26"/>
        <v>1736.4395124176681</v>
      </c>
      <c r="E186" s="30">
        <f t="shared" si="19"/>
        <v>0</v>
      </c>
      <c r="F186" s="29">
        <f t="shared" si="20"/>
        <v>0</v>
      </c>
      <c r="G186" s="29">
        <f t="shared" si="24"/>
        <v>0</v>
      </c>
      <c r="H186" s="29">
        <f t="shared" si="25"/>
        <v>0</v>
      </c>
      <c r="I186" s="29">
        <f t="shared" si="21"/>
        <v>0</v>
      </c>
      <c r="J186" s="29">
        <f>SUM($H$18:$H186)</f>
        <v>35722.553194129599</v>
      </c>
    </row>
    <row r="187" spans="1:10" x14ac:dyDescent="0.25">
      <c r="A187" s="23">
        <f t="shared" si="22"/>
        <v>170</v>
      </c>
      <c r="B187" s="24">
        <f t="shared" si="18"/>
        <v>43983</v>
      </c>
      <c r="C187" s="29">
        <f t="shared" si="23"/>
        <v>0</v>
      </c>
      <c r="D187" s="29">
        <f t="shared" si="26"/>
        <v>1736.4395124176681</v>
      </c>
      <c r="E187" s="30">
        <f t="shared" si="19"/>
        <v>0</v>
      </c>
      <c r="F187" s="29">
        <f t="shared" si="20"/>
        <v>0</v>
      </c>
      <c r="G187" s="29">
        <f t="shared" si="24"/>
        <v>0</v>
      </c>
      <c r="H187" s="29">
        <f t="shared" si="25"/>
        <v>0</v>
      </c>
      <c r="I187" s="29">
        <f t="shared" si="21"/>
        <v>0</v>
      </c>
      <c r="J187" s="29">
        <f>SUM($H$18:$H187)</f>
        <v>35722.553194129599</v>
      </c>
    </row>
    <row r="188" spans="1:10" x14ac:dyDescent="0.25">
      <c r="A188" s="23">
        <f t="shared" si="22"/>
        <v>171</v>
      </c>
      <c r="B188" s="24">
        <f t="shared" si="18"/>
        <v>44013</v>
      </c>
      <c r="C188" s="29">
        <f t="shared" si="23"/>
        <v>0</v>
      </c>
      <c r="D188" s="29">
        <f t="shared" si="26"/>
        <v>1736.4395124176681</v>
      </c>
      <c r="E188" s="30">
        <f t="shared" si="19"/>
        <v>0</v>
      </c>
      <c r="F188" s="29">
        <f t="shared" si="20"/>
        <v>0</v>
      </c>
      <c r="G188" s="29">
        <f t="shared" si="24"/>
        <v>0</v>
      </c>
      <c r="H188" s="29">
        <f t="shared" si="25"/>
        <v>0</v>
      </c>
      <c r="I188" s="29">
        <f t="shared" si="21"/>
        <v>0</v>
      </c>
      <c r="J188" s="29">
        <f>SUM($H$18:$H188)</f>
        <v>35722.553194129599</v>
      </c>
    </row>
    <row r="189" spans="1:10" x14ac:dyDescent="0.25">
      <c r="A189" s="23">
        <f t="shared" si="22"/>
        <v>172</v>
      </c>
      <c r="B189" s="24">
        <f t="shared" si="18"/>
        <v>44044</v>
      </c>
      <c r="C189" s="29">
        <f t="shared" si="23"/>
        <v>0</v>
      </c>
      <c r="D189" s="29">
        <f t="shared" si="26"/>
        <v>1736.4395124176681</v>
      </c>
      <c r="E189" s="30">
        <f t="shared" si="19"/>
        <v>0</v>
      </c>
      <c r="F189" s="29">
        <f t="shared" si="20"/>
        <v>0</v>
      </c>
      <c r="G189" s="29">
        <f t="shared" si="24"/>
        <v>0</v>
      </c>
      <c r="H189" s="29">
        <f t="shared" si="25"/>
        <v>0</v>
      </c>
      <c r="I189" s="29">
        <f t="shared" si="21"/>
        <v>0</v>
      </c>
      <c r="J189" s="29">
        <f>SUM($H$18:$H189)</f>
        <v>35722.553194129599</v>
      </c>
    </row>
    <row r="190" spans="1:10" x14ac:dyDescent="0.25">
      <c r="A190" s="23">
        <f t="shared" si="22"/>
        <v>173</v>
      </c>
      <c r="B190" s="24">
        <f t="shared" si="18"/>
        <v>44075</v>
      </c>
      <c r="C190" s="29">
        <f t="shared" si="23"/>
        <v>0</v>
      </c>
      <c r="D190" s="29">
        <f t="shared" si="26"/>
        <v>1736.4395124176681</v>
      </c>
      <c r="E190" s="30">
        <f t="shared" si="19"/>
        <v>0</v>
      </c>
      <c r="F190" s="29">
        <f t="shared" si="20"/>
        <v>0</v>
      </c>
      <c r="G190" s="29">
        <f t="shared" si="24"/>
        <v>0</v>
      </c>
      <c r="H190" s="29">
        <f t="shared" si="25"/>
        <v>0</v>
      </c>
      <c r="I190" s="29">
        <f t="shared" si="21"/>
        <v>0</v>
      </c>
      <c r="J190" s="29">
        <f>SUM($H$18:$H190)</f>
        <v>35722.553194129599</v>
      </c>
    </row>
    <row r="191" spans="1:10" x14ac:dyDescent="0.25">
      <c r="A191" s="23">
        <f t="shared" si="22"/>
        <v>174</v>
      </c>
      <c r="B191" s="24">
        <f t="shared" si="18"/>
        <v>44105</v>
      </c>
      <c r="C191" s="29">
        <f t="shared" si="23"/>
        <v>0</v>
      </c>
      <c r="D191" s="29">
        <f t="shared" si="26"/>
        <v>1736.4395124176681</v>
      </c>
      <c r="E191" s="30">
        <f t="shared" si="19"/>
        <v>0</v>
      </c>
      <c r="F191" s="29">
        <f t="shared" si="20"/>
        <v>0</v>
      </c>
      <c r="G191" s="29">
        <f t="shared" si="24"/>
        <v>0</v>
      </c>
      <c r="H191" s="29">
        <f t="shared" si="25"/>
        <v>0</v>
      </c>
      <c r="I191" s="29">
        <f t="shared" si="21"/>
        <v>0</v>
      </c>
      <c r="J191" s="29">
        <f>SUM($H$18:$H191)</f>
        <v>35722.553194129599</v>
      </c>
    </row>
    <row r="192" spans="1:10" x14ac:dyDescent="0.25">
      <c r="A192" s="23">
        <f t="shared" si="22"/>
        <v>175</v>
      </c>
      <c r="B192" s="24">
        <f t="shared" si="18"/>
        <v>44136</v>
      </c>
      <c r="C192" s="29">
        <f t="shared" si="23"/>
        <v>0</v>
      </c>
      <c r="D192" s="29">
        <f t="shared" si="26"/>
        <v>1736.4395124176681</v>
      </c>
      <c r="E192" s="30">
        <f t="shared" si="19"/>
        <v>0</v>
      </c>
      <c r="F192" s="29">
        <f t="shared" si="20"/>
        <v>0</v>
      </c>
      <c r="G192" s="29">
        <f t="shared" si="24"/>
        <v>0</v>
      </c>
      <c r="H192" s="29">
        <f t="shared" si="25"/>
        <v>0</v>
      </c>
      <c r="I192" s="29">
        <f t="shared" si="21"/>
        <v>0</v>
      </c>
      <c r="J192" s="29">
        <f>SUM($H$18:$H192)</f>
        <v>35722.553194129599</v>
      </c>
    </row>
    <row r="193" spans="1:10" x14ac:dyDescent="0.25">
      <c r="A193" s="23">
        <f t="shared" si="22"/>
        <v>176</v>
      </c>
      <c r="B193" s="24">
        <f t="shared" si="18"/>
        <v>44166</v>
      </c>
      <c r="C193" s="29">
        <f t="shared" si="23"/>
        <v>0</v>
      </c>
      <c r="D193" s="29">
        <f t="shared" si="26"/>
        <v>1736.4395124176681</v>
      </c>
      <c r="E193" s="30">
        <f t="shared" si="19"/>
        <v>0</v>
      </c>
      <c r="F193" s="29">
        <f t="shared" si="20"/>
        <v>0</v>
      </c>
      <c r="G193" s="29">
        <f t="shared" si="24"/>
        <v>0</v>
      </c>
      <c r="H193" s="29">
        <f t="shared" si="25"/>
        <v>0</v>
      </c>
      <c r="I193" s="29">
        <f t="shared" si="21"/>
        <v>0</v>
      </c>
      <c r="J193" s="29">
        <f>SUM($H$18:$H193)</f>
        <v>35722.553194129599</v>
      </c>
    </row>
    <row r="194" spans="1:10" x14ac:dyDescent="0.25">
      <c r="A194" s="23">
        <f t="shared" si="22"/>
        <v>177</v>
      </c>
      <c r="B194" s="24">
        <f t="shared" si="18"/>
        <v>44197</v>
      </c>
      <c r="C194" s="29">
        <f t="shared" si="23"/>
        <v>0</v>
      </c>
      <c r="D194" s="29">
        <f t="shared" si="26"/>
        <v>1736.4395124176681</v>
      </c>
      <c r="E194" s="30">
        <f t="shared" si="19"/>
        <v>0</v>
      </c>
      <c r="F194" s="29">
        <f t="shared" si="20"/>
        <v>0</v>
      </c>
      <c r="G194" s="29">
        <f t="shared" si="24"/>
        <v>0</v>
      </c>
      <c r="H194" s="29">
        <f t="shared" si="25"/>
        <v>0</v>
      </c>
      <c r="I194" s="29">
        <f t="shared" si="21"/>
        <v>0</v>
      </c>
      <c r="J194" s="29">
        <f>SUM($H$18:$H194)</f>
        <v>35722.553194129599</v>
      </c>
    </row>
    <row r="195" spans="1:10" x14ac:dyDescent="0.25">
      <c r="A195" s="23">
        <f t="shared" si="22"/>
        <v>178</v>
      </c>
      <c r="B195" s="24">
        <f t="shared" si="18"/>
        <v>44228</v>
      </c>
      <c r="C195" s="29">
        <f t="shared" si="23"/>
        <v>0</v>
      </c>
      <c r="D195" s="29">
        <f t="shared" si="26"/>
        <v>1736.4395124176681</v>
      </c>
      <c r="E195" s="30">
        <f t="shared" si="19"/>
        <v>0</v>
      </c>
      <c r="F195" s="29">
        <f t="shared" si="20"/>
        <v>0</v>
      </c>
      <c r="G195" s="29">
        <f t="shared" si="24"/>
        <v>0</v>
      </c>
      <c r="H195" s="29">
        <f t="shared" si="25"/>
        <v>0</v>
      </c>
      <c r="I195" s="29">
        <f t="shared" si="21"/>
        <v>0</v>
      </c>
      <c r="J195" s="29">
        <f>SUM($H$18:$H195)</f>
        <v>35722.553194129599</v>
      </c>
    </row>
    <row r="196" spans="1:10" x14ac:dyDescent="0.25">
      <c r="A196" s="23">
        <f t="shared" si="22"/>
        <v>179</v>
      </c>
      <c r="B196" s="24">
        <f t="shared" si="18"/>
        <v>44256</v>
      </c>
      <c r="C196" s="29">
        <f t="shared" si="23"/>
        <v>0</v>
      </c>
      <c r="D196" s="29">
        <f t="shared" si="26"/>
        <v>1736.4395124176681</v>
      </c>
      <c r="E196" s="30">
        <f t="shared" si="19"/>
        <v>0</v>
      </c>
      <c r="F196" s="29">
        <f t="shared" si="20"/>
        <v>0</v>
      </c>
      <c r="G196" s="29">
        <f t="shared" si="24"/>
        <v>0</v>
      </c>
      <c r="H196" s="29">
        <f t="shared" si="25"/>
        <v>0</v>
      </c>
      <c r="I196" s="29">
        <f t="shared" si="21"/>
        <v>0</v>
      </c>
      <c r="J196" s="29">
        <f>SUM($H$18:$H196)</f>
        <v>35722.553194129599</v>
      </c>
    </row>
    <row r="197" spans="1:10" x14ac:dyDescent="0.25">
      <c r="A197" s="23">
        <f t="shared" si="22"/>
        <v>180</v>
      </c>
      <c r="B197" s="24">
        <f t="shared" si="18"/>
        <v>44287</v>
      </c>
      <c r="C197" s="29">
        <f t="shared" si="23"/>
        <v>0</v>
      </c>
      <c r="D197" s="29">
        <f t="shared" si="26"/>
        <v>1736.4395124176681</v>
      </c>
      <c r="E197" s="30">
        <f t="shared" si="19"/>
        <v>0</v>
      </c>
      <c r="F197" s="29">
        <f t="shared" si="20"/>
        <v>0</v>
      </c>
      <c r="G197" s="29">
        <f t="shared" si="24"/>
        <v>0</v>
      </c>
      <c r="H197" s="29">
        <f t="shared" si="25"/>
        <v>0</v>
      </c>
      <c r="I197" s="29">
        <f t="shared" si="21"/>
        <v>0</v>
      </c>
      <c r="J197" s="29">
        <f>SUM($H$18:$H197)</f>
        <v>35722.553194129599</v>
      </c>
    </row>
    <row r="198" spans="1:10" x14ac:dyDescent="0.25">
      <c r="A198" s="23">
        <f t="shared" si="22"/>
        <v>181</v>
      </c>
      <c r="B198" s="24">
        <f t="shared" si="18"/>
        <v>44317</v>
      </c>
      <c r="C198" s="29">
        <f t="shared" si="23"/>
        <v>0</v>
      </c>
      <c r="D198" s="29">
        <f t="shared" si="26"/>
        <v>1736.4395124176681</v>
      </c>
      <c r="E198" s="30">
        <f t="shared" si="19"/>
        <v>0</v>
      </c>
      <c r="F198" s="29">
        <f t="shared" si="20"/>
        <v>0</v>
      </c>
      <c r="G198" s="29">
        <f t="shared" si="24"/>
        <v>0</v>
      </c>
      <c r="H198" s="29">
        <f t="shared" si="25"/>
        <v>0</v>
      </c>
      <c r="I198" s="29">
        <f t="shared" si="21"/>
        <v>0</v>
      </c>
      <c r="J198" s="29">
        <f>SUM($H$18:$H198)</f>
        <v>35722.553194129599</v>
      </c>
    </row>
    <row r="199" spans="1:10" x14ac:dyDescent="0.25">
      <c r="A199" s="23">
        <f t="shared" si="22"/>
        <v>182</v>
      </c>
      <c r="B199" s="24">
        <f t="shared" si="18"/>
        <v>44348</v>
      </c>
      <c r="C199" s="29">
        <f t="shared" si="23"/>
        <v>0</v>
      </c>
      <c r="D199" s="29">
        <f t="shared" si="26"/>
        <v>1736.4395124176681</v>
      </c>
      <c r="E199" s="30">
        <f t="shared" si="19"/>
        <v>0</v>
      </c>
      <c r="F199" s="29">
        <f t="shared" si="20"/>
        <v>0</v>
      </c>
      <c r="G199" s="29">
        <f t="shared" si="24"/>
        <v>0</v>
      </c>
      <c r="H199" s="29">
        <f t="shared" si="25"/>
        <v>0</v>
      </c>
      <c r="I199" s="29">
        <f t="shared" si="21"/>
        <v>0</v>
      </c>
      <c r="J199" s="29">
        <f>SUM($H$18:$H199)</f>
        <v>35722.553194129599</v>
      </c>
    </row>
    <row r="200" spans="1:10" x14ac:dyDescent="0.25">
      <c r="A200" s="23">
        <f t="shared" si="22"/>
        <v>183</v>
      </c>
      <c r="B200" s="24">
        <f t="shared" si="18"/>
        <v>44378</v>
      </c>
      <c r="C200" s="29">
        <f t="shared" si="23"/>
        <v>0</v>
      </c>
      <c r="D200" s="29">
        <f t="shared" si="26"/>
        <v>1736.4395124176681</v>
      </c>
      <c r="E200" s="30">
        <f t="shared" si="19"/>
        <v>0</v>
      </c>
      <c r="F200" s="29">
        <f t="shared" si="20"/>
        <v>0</v>
      </c>
      <c r="G200" s="29">
        <f t="shared" si="24"/>
        <v>0</v>
      </c>
      <c r="H200" s="29">
        <f t="shared" si="25"/>
        <v>0</v>
      </c>
      <c r="I200" s="29">
        <f t="shared" si="21"/>
        <v>0</v>
      </c>
      <c r="J200" s="29">
        <f>SUM($H$18:$H200)</f>
        <v>35722.553194129599</v>
      </c>
    </row>
    <row r="201" spans="1:10" x14ac:dyDescent="0.25">
      <c r="A201" s="23">
        <f t="shared" si="22"/>
        <v>184</v>
      </c>
      <c r="B201" s="24">
        <f t="shared" si="18"/>
        <v>44409</v>
      </c>
      <c r="C201" s="29">
        <f t="shared" si="23"/>
        <v>0</v>
      </c>
      <c r="D201" s="29">
        <f t="shared" si="26"/>
        <v>1736.4395124176681</v>
      </c>
      <c r="E201" s="30">
        <f t="shared" si="19"/>
        <v>0</v>
      </c>
      <c r="F201" s="29">
        <f t="shared" si="20"/>
        <v>0</v>
      </c>
      <c r="G201" s="29">
        <f t="shared" si="24"/>
        <v>0</v>
      </c>
      <c r="H201" s="29">
        <f t="shared" si="25"/>
        <v>0</v>
      </c>
      <c r="I201" s="29">
        <f t="shared" si="21"/>
        <v>0</v>
      </c>
      <c r="J201" s="29">
        <f>SUM($H$18:$H201)</f>
        <v>35722.553194129599</v>
      </c>
    </row>
    <row r="202" spans="1:10" x14ac:dyDescent="0.25">
      <c r="A202" s="23">
        <f t="shared" si="22"/>
        <v>185</v>
      </c>
      <c r="B202" s="24">
        <f t="shared" si="18"/>
        <v>44440</v>
      </c>
      <c r="C202" s="29">
        <f t="shared" si="23"/>
        <v>0</v>
      </c>
      <c r="D202" s="29">
        <f t="shared" si="26"/>
        <v>1736.4395124176681</v>
      </c>
      <c r="E202" s="30">
        <f t="shared" si="19"/>
        <v>0</v>
      </c>
      <c r="F202" s="29">
        <f t="shared" si="20"/>
        <v>0</v>
      </c>
      <c r="G202" s="29">
        <f t="shared" si="24"/>
        <v>0</v>
      </c>
      <c r="H202" s="29">
        <f t="shared" si="25"/>
        <v>0</v>
      </c>
      <c r="I202" s="29">
        <f t="shared" si="21"/>
        <v>0</v>
      </c>
      <c r="J202" s="29">
        <f>SUM($H$18:$H202)</f>
        <v>35722.553194129599</v>
      </c>
    </row>
    <row r="203" spans="1:10" x14ac:dyDescent="0.25">
      <c r="A203" s="23">
        <f t="shared" si="22"/>
        <v>186</v>
      </c>
      <c r="B203" s="24">
        <f t="shared" si="18"/>
        <v>44470</v>
      </c>
      <c r="C203" s="29">
        <f t="shared" si="23"/>
        <v>0</v>
      </c>
      <c r="D203" s="29">
        <f t="shared" si="26"/>
        <v>1736.4395124176681</v>
      </c>
      <c r="E203" s="30">
        <f t="shared" si="19"/>
        <v>0</v>
      </c>
      <c r="F203" s="29">
        <f t="shared" si="20"/>
        <v>0</v>
      </c>
      <c r="G203" s="29">
        <f t="shared" si="24"/>
        <v>0</v>
      </c>
      <c r="H203" s="29">
        <f t="shared" si="25"/>
        <v>0</v>
      </c>
      <c r="I203" s="29">
        <f t="shared" si="21"/>
        <v>0</v>
      </c>
      <c r="J203" s="29">
        <f>SUM($H$18:$H203)</f>
        <v>35722.553194129599</v>
      </c>
    </row>
    <row r="204" spans="1:10" x14ac:dyDescent="0.25">
      <c r="A204" s="23">
        <f t="shared" si="22"/>
        <v>187</v>
      </c>
      <c r="B204" s="24">
        <f t="shared" si="18"/>
        <v>44501</v>
      </c>
      <c r="C204" s="29">
        <f t="shared" si="23"/>
        <v>0</v>
      </c>
      <c r="D204" s="29">
        <f t="shared" si="26"/>
        <v>1736.4395124176681</v>
      </c>
      <c r="E204" s="30">
        <f t="shared" si="19"/>
        <v>0</v>
      </c>
      <c r="F204" s="29">
        <f t="shared" si="20"/>
        <v>0</v>
      </c>
      <c r="G204" s="29">
        <f t="shared" si="24"/>
        <v>0</v>
      </c>
      <c r="H204" s="29">
        <f t="shared" si="25"/>
        <v>0</v>
      </c>
      <c r="I204" s="29">
        <f t="shared" si="21"/>
        <v>0</v>
      </c>
      <c r="J204" s="29">
        <f>SUM($H$18:$H204)</f>
        <v>35722.553194129599</v>
      </c>
    </row>
    <row r="205" spans="1:10" x14ac:dyDescent="0.25">
      <c r="A205" s="23">
        <f t="shared" si="22"/>
        <v>188</v>
      </c>
      <c r="B205" s="24">
        <f t="shared" si="18"/>
        <v>44531</v>
      </c>
      <c r="C205" s="29">
        <f t="shared" si="23"/>
        <v>0</v>
      </c>
      <c r="D205" s="29">
        <f t="shared" si="26"/>
        <v>1736.4395124176681</v>
      </c>
      <c r="E205" s="30">
        <f t="shared" si="19"/>
        <v>0</v>
      </c>
      <c r="F205" s="29">
        <f t="shared" si="20"/>
        <v>0</v>
      </c>
      <c r="G205" s="29">
        <f t="shared" si="24"/>
        <v>0</v>
      </c>
      <c r="H205" s="29">
        <f t="shared" si="25"/>
        <v>0</v>
      </c>
      <c r="I205" s="29">
        <f t="shared" si="21"/>
        <v>0</v>
      </c>
      <c r="J205" s="29">
        <f>SUM($H$18:$H205)</f>
        <v>35722.553194129599</v>
      </c>
    </row>
    <row r="206" spans="1:10" x14ac:dyDescent="0.25">
      <c r="A206" s="23">
        <f t="shared" si="22"/>
        <v>189</v>
      </c>
      <c r="B206" s="24">
        <f t="shared" si="18"/>
        <v>44562</v>
      </c>
      <c r="C206" s="29">
        <f t="shared" si="23"/>
        <v>0</v>
      </c>
      <c r="D206" s="29">
        <f t="shared" si="26"/>
        <v>1736.4395124176681</v>
      </c>
      <c r="E206" s="30">
        <f t="shared" si="19"/>
        <v>0</v>
      </c>
      <c r="F206" s="29">
        <f t="shared" si="20"/>
        <v>0</v>
      </c>
      <c r="G206" s="29">
        <f t="shared" si="24"/>
        <v>0</v>
      </c>
      <c r="H206" s="29">
        <f t="shared" si="25"/>
        <v>0</v>
      </c>
      <c r="I206" s="29">
        <f t="shared" si="21"/>
        <v>0</v>
      </c>
      <c r="J206" s="29">
        <f>SUM($H$18:$H206)</f>
        <v>35722.553194129599</v>
      </c>
    </row>
    <row r="207" spans="1:10" x14ac:dyDescent="0.25">
      <c r="A207" s="23">
        <f t="shared" si="22"/>
        <v>190</v>
      </c>
      <c r="B207" s="24">
        <f t="shared" si="18"/>
        <v>44593</v>
      </c>
      <c r="C207" s="29">
        <f t="shared" si="23"/>
        <v>0</v>
      </c>
      <c r="D207" s="29">
        <f t="shared" si="26"/>
        <v>1736.4395124176681</v>
      </c>
      <c r="E207" s="30">
        <f t="shared" si="19"/>
        <v>0</v>
      </c>
      <c r="F207" s="29">
        <f t="shared" si="20"/>
        <v>0</v>
      </c>
      <c r="G207" s="29">
        <f t="shared" si="24"/>
        <v>0</v>
      </c>
      <c r="H207" s="29">
        <f t="shared" si="25"/>
        <v>0</v>
      </c>
      <c r="I207" s="29">
        <f t="shared" si="21"/>
        <v>0</v>
      </c>
      <c r="J207" s="29">
        <f>SUM($H$18:$H207)</f>
        <v>35722.553194129599</v>
      </c>
    </row>
    <row r="208" spans="1:10" x14ac:dyDescent="0.25">
      <c r="A208" s="23">
        <f t="shared" si="22"/>
        <v>191</v>
      </c>
      <c r="B208" s="24">
        <f t="shared" si="18"/>
        <v>44621</v>
      </c>
      <c r="C208" s="29">
        <f t="shared" si="23"/>
        <v>0</v>
      </c>
      <c r="D208" s="29">
        <f t="shared" si="26"/>
        <v>1736.4395124176681</v>
      </c>
      <c r="E208" s="30">
        <f t="shared" si="19"/>
        <v>0</v>
      </c>
      <c r="F208" s="29">
        <f t="shared" si="20"/>
        <v>0</v>
      </c>
      <c r="G208" s="29">
        <f t="shared" si="24"/>
        <v>0</v>
      </c>
      <c r="H208" s="29">
        <f t="shared" si="25"/>
        <v>0</v>
      </c>
      <c r="I208" s="29">
        <f t="shared" si="21"/>
        <v>0</v>
      </c>
      <c r="J208" s="29">
        <f>SUM($H$18:$H208)</f>
        <v>35722.553194129599</v>
      </c>
    </row>
    <row r="209" spans="1:10" x14ac:dyDescent="0.25">
      <c r="A209" s="23">
        <f t="shared" si="22"/>
        <v>192</v>
      </c>
      <c r="B209" s="24">
        <f t="shared" si="18"/>
        <v>44652</v>
      </c>
      <c r="C209" s="29">
        <f t="shared" si="23"/>
        <v>0</v>
      </c>
      <c r="D209" s="29">
        <f t="shared" si="26"/>
        <v>1736.4395124176681</v>
      </c>
      <c r="E209" s="30">
        <f t="shared" si="19"/>
        <v>0</v>
      </c>
      <c r="F209" s="29">
        <f t="shared" si="20"/>
        <v>0</v>
      </c>
      <c r="G209" s="29">
        <f t="shared" si="24"/>
        <v>0</v>
      </c>
      <c r="H209" s="29">
        <f t="shared" si="25"/>
        <v>0</v>
      </c>
      <c r="I209" s="29">
        <f t="shared" si="21"/>
        <v>0</v>
      </c>
      <c r="J209" s="29">
        <f>SUM($H$18:$H209)</f>
        <v>35722.553194129599</v>
      </c>
    </row>
    <row r="210" spans="1:10" x14ac:dyDescent="0.25">
      <c r="A210" s="23">
        <f t="shared" si="22"/>
        <v>193</v>
      </c>
      <c r="B210" s="24">
        <f t="shared" ref="B210:B273" si="27">IF(Pay_Num&lt;&gt;"",DATE(YEAR(Loan_Start),MONTH(Loan_Start)+(Pay_Num)*12/Num_Pmt_Per_Year,DAY(Loan_Start)),"")</f>
        <v>44682</v>
      </c>
      <c r="C210" s="29">
        <f t="shared" si="23"/>
        <v>0</v>
      </c>
      <c r="D210" s="29">
        <f t="shared" si="26"/>
        <v>1736.4395124176681</v>
      </c>
      <c r="E210" s="30">
        <f t="shared" ref="E210:E273" si="28">IF(AND(Pay_Num&lt;&gt;"",Sched_Pay+Scheduled_Extra_Payments&lt;Beg_Bal),Scheduled_Extra_Payments,IF(AND(Pay_Num&lt;&gt;"",Beg_Bal-Sched_Pay&gt;0),Beg_Bal-Sched_Pay,IF(Pay_Num&lt;&gt;"",0,"")))</f>
        <v>0</v>
      </c>
      <c r="F210" s="29">
        <f t="shared" ref="F210:F273" si="29">IF(AND(Pay_Num&lt;&gt;"",Sched_Pay+Extra_Pay&lt;Beg_Bal),Sched_Pay+Extra_Pay,IF(Pay_Num&lt;&gt;"",Beg_Bal,""))</f>
        <v>0</v>
      </c>
      <c r="G210" s="29">
        <f t="shared" si="24"/>
        <v>0</v>
      </c>
      <c r="H210" s="29">
        <f t="shared" si="25"/>
        <v>0</v>
      </c>
      <c r="I210" s="29">
        <f t="shared" ref="I210:I273" si="30">IF(AND(Pay_Num&lt;&gt;"",Sched_Pay+Extra_Pay&lt;Beg_Bal),Beg_Bal-Princ,IF(Pay_Num&lt;&gt;"",0,""))</f>
        <v>0</v>
      </c>
      <c r="J210" s="29">
        <f>SUM($H$18:$H210)</f>
        <v>35722.553194129599</v>
      </c>
    </row>
    <row r="211" spans="1:10" x14ac:dyDescent="0.25">
      <c r="A211" s="23">
        <f t="shared" ref="A211:A274" si="31">IF(Values_Entered,A210+1,"")</f>
        <v>194</v>
      </c>
      <c r="B211" s="24">
        <f t="shared" si="27"/>
        <v>44713</v>
      </c>
      <c r="C211" s="29">
        <f t="shared" ref="C211:C274" si="32">IF(Pay_Num&lt;&gt;"",I210,"")</f>
        <v>0</v>
      </c>
      <c r="D211" s="29">
        <f t="shared" si="26"/>
        <v>1736.4395124176681</v>
      </c>
      <c r="E211" s="30">
        <f t="shared" si="28"/>
        <v>0</v>
      </c>
      <c r="F211" s="29">
        <f t="shared" si="29"/>
        <v>0</v>
      </c>
      <c r="G211" s="29">
        <f t="shared" ref="G211:G274" si="33">IF(Pay_Num&lt;&gt;"",Total_Pay-Int,"")</f>
        <v>0</v>
      </c>
      <c r="H211" s="29">
        <f t="shared" ref="H211:H274" si="34">IF(Pay_Num&lt;&gt;"",Beg_Bal*Interest_Rate/Num_Pmt_Per_Year,"")</f>
        <v>0</v>
      </c>
      <c r="I211" s="29">
        <f t="shared" si="30"/>
        <v>0</v>
      </c>
      <c r="J211" s="29">
        <f>SUM($H$18:$H211)</f>
        <v>35722.553194129599</v>
      </c>
    </row>
    <row r="212" spans="1:10" x14ac:dyDescent="0.25">
      <c r="A212" s="23">
        <f t="shared" si="31"/>
        <v>195</v>
      </c>
      <c r="B212" s="24">
        <f t="shared" si="27"/>
        <v>44743</v>
      </c>
      <c r="C212" s="29">
        <f t="shared" si="32"/>
        <v>0</v>
      </c>
      <c r="D212" s="29">
        <f t="shared" ref="D212:D275" si="35">IF(Pay_Num&lt;&gt;"",Scheduled_Monthly_Payment,"")</f>
        <v>1736.4395124176681</v>
      </c>
      <c r="E212" s="30">
        <f t="shared" si="28"/>
        <v>0</v>
      </c>
      <c r="F212" s="29">
        <f t="shared" si="29"/>
        <v>0</v>
      </c>
      <c r="G212" s="29">
        <f t="shared" si="33"/>
        <v>0</v>
      </c>
      <c r="H212" s="29">
        <f t="shared" si="34"/>
        <v>0</v>
      </c>
      <c r="I212" s="29">
        <f t="shared" si="30"/>
        <v>0</v>
      </c>
      <c r="J212" s="29">
        <f>SUM($H$18:$H212)</f>
        <v>35722.553194129599</v>
      </c>
    </row>
    <row r="213" spans="1:10" x14ac:dyDescent="0.25">
      <c r="A213" s="23">
        <f t="shared" si="31"/>
        <v>196</v>
      </c>
      <c r="B213" s="24">
        <f t="shared" si="27"/>
        <v>44774</v>
      </c>
      <c r="C213" s="29">
        <f t="shared" si="32"/>
        <v>0</v>
      </c>
      <c r="D213" s="29">
        <f t="shared" si="35"/>
        <v>1736.4395124176681</v>
      </c>
      <c r="E213" s="30">
        <f t="shared" si="28"/>
        <v>0</v>
      </c>
      <c r="F213" s="29">
        <f t="shared" si="29"/>
        <v>0</v>
      </c>
      <c r="G213" s="29">
        <f t="shared" si="33"/>
        <v>0</v>
      </c>
      <c r="H213" s="29">
        <f t="shared" si="34"/>
        <v>0</v>
      </c>
      <c r="I213" s="29">
        <f t="shared" si="30"/>
        <v>0</v>
      </c>
      <c r="J213" s="29">
        <f>SUM($H$18:$H213)</f>
        <v>35722.553194129599</v>
      </c>
    </row>
    <row r="214" spans="1:10" x14ac:dyDescent="0.25">
      <c r="A214" s="23">
        <f t="shared" si="31"/>
        <v>197</v>
      </c>
      <c r="B214" s="24">
        <f t="shared" si="27"/>
        <v>44805</v>
      </c>
      <c r="C214" s="29">
        <f t="shared" si="32"/>
        <v>0</v>
      </c>
      <c r="D214" s="29">
        <f t="shared" si="35"/>
        <v>1736.4395124176681</v>
      </c>
      <c r="E214" s="30">
        <f t="shared" si="28"/>
        <v>0</v>
      </c>
      <c r="F214" s="29">
        <f t="shared" si="29"/>
        <v>0</v>
      </c>
      <c r="G214" s="29">
        <f t="shared" si="33"/>
        <v>0</v>
      </c>
      <c r="H214" s="29">
        <f t="shared" si="34"/>
        <v>0</v>
      </c>
      <c r="I214" s="29">
        <f t="shared" si="30"/>
        <v>0</v>
      </c>
      <c r="J214" s="29">
        <f>SUM($H$18:$H214)</f>
        <v>35722.553194129599</v>
      </c>
    </row>
    <row r="215" spans="1:10" x14ac:dyDescent="0.25">
      <c r="A215" s="23">
        <f t="shared" si="31"/>
        <v>198</v>
      </c>
      <c r="B215" s="24">
        <f t="shared" si="27"/>
        <v>44835</v>
      </c>
      <c r="C215" s="29">
        <f t="shared" si="32"/>
        <v>0</v>
      </c>
      <c r="D215" s="29">
        <f t="shared" si="35"/>
        <v>1736.4395124176681</v>
      </c>
      <c r="E215" s="30">
        <f t="shared" si="28"/>
        <v>0</v>
      </c>
      <c r="F215" s="29">
        <f t="shared" si="29"/>
        <v>0</v>
      </c>
      <c r="G215" s="29">
        <f t="shared" si="33"/>
        <v>0</v>
      </c>
      <c r="H215" s="29">
        <f t="shared" si="34"/>
        <v>0</v>
      </c>
      <c r="I215" s="29">
        <f t="shared" si="30"/>
        <v>0</v>
      </c>
      <c r="J215" s="29">
        <f>SUM($H$18:$H215)</f>
        <v>35722.553194129599</v>
      </c>
    </row>
    <row r="216" spans="1:10" x14ac:dyDescent="0.25">
      <c r="A216" s="23">
        <f t="shared" si="31"/>
        <v>199</v>
      </c>
      <c r="B216" s="24">
        <f t="shared" si="27"/>
        <v>44866</v>
      </c>
      <c r="C216" s="29">
        <f t="shared" si="32"/>
        <v>0</v>
      </c>
      <c r="D216" s="29">
        <f t="shared" si="35"/>
        <v>1736.4395124176681</v>
      </c>
      <c r="E216" s="30">
        <f t="shared" si="28"/>
        <v>0</v>
      </c>
      <c r="F216" s="29">
        <f t="shared" si="29"/>
        <v>0</v>
      </c>
      <c r="G216" s="29">
        <f t="shared" si="33"/>
        <v>0</v>
      </c>
      <c r="H216" s="29">
        <f t="shared" si="34"/>
        <v>0</v>
      </c>
      <c r="I216" s="29">
        <f t="shared" si="30"/>
        <v>0</v>
      </c>
      <c r="J216" s="29">
        <f>SUM($H$18:$H216)</f>
        <v>35722.553194129599</v>
      </c>
    </row>
    <row r="217" spans="1:10" x14ac:dyDescent="0.25">
      <c r="A217" s="23">
        <f t="shared" si="31"/>
        <v>200</v>
      </c>
      <c r="B217" s="24">
        <f t="shared" si="27"/>
        <v>44896</v>
      </c>
      <c r="C217" s="29">
        <f t="shared" si="32"/>
        <v>0</v>
      </c>
      <c r="D217" s="29">
        <f t="shared" si="35"/>
        <v>1736.4395124176681</v>
      </c>
      <c r="E217" s="30">
        <f t="shared" si="28"/>
        <v>0</v>
      </c>
      <c r="F217" s="29">
        <f t="shared" si="29"/>
        <v>0</v>
      </c>
      <c r="G217" s="29">
        <f t="shared" si="33"/>
        <v>0</v>
      </c>
      <c r="H217" s="29">
        <f t="shared" si="34"/>
        <v>0</v>
      </c>
      <c r="I217" s="29">
        <f t="shared" si="30"/>
        <v>0</v>
      </c>
      <c r="J217" s="29">
        <f>SUM($H$18:$H217)</f>
        <v>35722.553194129599</v>
      </c>
    </row>
    <row r="218" spans="1:10" x14ac:dyDescent="0.25">
      <c r="A218" s="23">
        <f t="shared" si="31"/>
        <v>201</v>
      </c>
      <c r="B218" s="24">
        <f t="shared" si="27"/>
        <v>44927</v>
      </c>
      <c r="C218" s="29">
        <f t="shared" si="32"/>
        <v>0</v>
      </c>
      <c r="D218" s="29">
        <f t="shared" si="35"/>
        <v>1736.4395124176681</v>
      </c>
      <c r="E218" s="30">
        <f t="shared" si="28"/>
        <v>0</v>
      </c>
      <c r="F218" s="29">
        <f t="shared" si="29"/>
        <v>0</v>
      </c>
      <c r="G218" s="29">
        <f t="shared" si="33"/>
        <v>0</v>
      </c>
      <c r="H218" s="29">
        <f t="shared" si="34"/>
        <v>0</v>
      </c>
      <c r="I218" s="29">
        <f t="shared" si="30"/>
        <v>0</v>
      </c>
      <c r="J218" s="29">
        <f>SUM($H$18:$H218)</f>
        <v>35722.553194129599</v>
      </c>
    </row>
    <row r="219" spans="1:10" x14ac:dyDescent="0.25">
      <c r="A219" s="23">
        <f t="shared" si="31"/>
        <v>202</v>
      </c>
      <c r="B219" s="24">
        <f t="shared" si="27"/>
        <v>44958</v>
      </c>
      <c r="C219" s="29">
        <f t="shared" si="32"/>
        <v>0</v>
      </c>
      <c r="D219" s="29">
        <f t="shared" si="35"/>
        <v>1736.4395124176681</v>
      </c>
      <c r="E219" s="30">
        <f t="shared" si="28"/>
        <v>0</v>
      </c>
      <c r="F219" s="29">
        <f t="shared" si="29"/>
        <v>0</v>
      </c>
      <c r="G219" s="29">
        <f t="shared" si="33"/>
        <v>0</v>
      </c>
      <c r="H219" s="29">
        <f t="shared" si="34"/>
        <v>0</v>
      </c>
      <c r="I219" s="29">
        <f t="shared" si="30"/>
        <v>0</v>
      </c>
      <c r="J219" s="29">
        <f>SUM($H$18:$H219)</f>
        <v>35722.553194129599</v>
      </c>
    </row>
    <row r="220" spans="1:10" x14ac:dyDescent="0.25">
      <c r="A220" s="23">
        <f t="shared" si="31"/>
        <v>203</v>
      </c>
      <c r="B220" s="24">
        <f t="shared" si="27"/>
        <v>44986</v>
      </c>
      <c r="C220" s="29">
        <f t="shared" si="32"/>
        <v>0</v>
      </c>
      <c r="D220" s="29">
        <f t="shared" si="35"/>
        <v>1736.4395124176681</v>
      </c>
      <c r="E220" s="30">
        <f t="shared" si="28"/>
        <v>0</v>
      </c>
      <c r="F220" s="29">
        <f t="shared" si="29"/>
        <v>0</v>
      </c>
      <c r="G220" s="29">
        <f t="shared" si="33"/>
        <v>0</v>
      </c>
      <c r="H220" s="29">
        <f t="shared" si="34"/>
        <v>0</v>
      </c>
      <c r="I220" s="29">
        <f t="shared" si="30"/>
        <v>0</v>
      </c>
      <c r="J220" s="29">
        <f>SUM($H$18:$H220)</f>
        <v>35722.553194129599</v>
      </c>
    </row>
    <row r="221" spans="1:10" x14ac:dyDescent="0.25">
      <c r="A221" s="23">
        <f t="shared" si="31"/>
        <v>204</v>
      </c>
      <c r="B221" s="24">
        <f t="shared" si="27"/>
        <v>45017</v>
      </c>
      <c r="C221" s="29">
        <f t="shared" si="32"/>
        <v>0</v>
      </c>
      <c r="D221" s="29">
        <f t="shared" si="35"/>
        <v>1736.4395124176681</v>
      </c>
      <c r="E221" s="30">
        <f t="shared" si="28"/>
        <v>0</v>
      </c>
      <c r="F221" s="29">
        <f t="shared" si="29"/>
        <v>0</v>
      </c>
      <c r="G221" s="29">
        <f t="shared" si="33"/>
        <v>0</v>
      </c>
      <c r="H221" s="29">
        <f t="shared" si="34"/>
        <v>0</v>
      </c>
      <c r="I221" s="29">
        <f t="shared" si="30"/>
        <v>0</v>
      </c>
      <c r="J221" s="29">
        <f>SUM($H$18:$H221)</f>
        <v>35722.553194129599</v>
      </c>
    </row>
    <row r="222" spans="1:10" x14ac:dyDescent="0.25">
      <c r="A222" s="23">
        <f t="shared" si="31"/>
        <v>205</v>
      </c>
      <c r="B222" s="24">
        <f t="shared" si="27"/>
        <v>45047</v>
      </c>
      <c r="C222" s="29">
        <f t="shared" si="32"/>
        <v>0</v>
      </c>
      <c r="D222" s="29">
        <f t="shared" si="35"/>
        <v>1736.4395124176681</v>
      </c>
      <c r="E222" s="30">
        <f t="shared" si="28"/>
        <v>0</v>
      </c>
      <c r="F222" s="29">
        <f t="shared" si="29"/>
        <v>0</v>
      </c>
      <c r="G222" s="29">
        <f t="shared" si="33"/>
        <v>0</v>
      </c>
      <c r="H222" s="29">
        <f t="shared" si="34"/>
        <v>0</v>
      </c>
      <c r="I222" s="29">
        <f t="shared" si="30"/>
        <v>0</v>
      </c>
      <c r="J222" s="29">
        <f>SUM($H$18:$H222)</f>
        <v>35722.553194129599</v>
      </c>
    </row>
    <row r="223" spans="1:10" x14ac:dyDescent="0.25">
      <c r="A223" s="23">
        <f t="shared" si="31"/>
        <v>206</v>
      </c>
      <c r="B223" s="24">
        <f t="shared" si="27"/>
        <v>45078</v>
      </c>
      <c r="C223" s="29">
        <f t="shared" si="32"/>
        <v>0</v>
      </c>
      <c r="D223" s="29">
        <f t="shared" si="35"/>
        <v>1736.4395124176681</v>
      </c>
      <c r="E223" s="30">
        <f t="shared" si="28"/>
        <v>0</v>
      </c>
      <c r="F223" s="29">
        <f t="shared" si="29"/>
        <v>0</v>
      </c>
      <c r="G223" s="29">
        <f t="shared" si="33"/>
        <v>0</v>
      </c>
      <c r="H223" s="29">
        <f t="shared" si="34"/>
        <v>0</v>
      </c>
      <c r="I223" s="29">
        <f t="shared" si="30"/>
        <v>0</v>
      </c>
      <c r="J223" s="29">
        <f>SUM($H$18:$H223)</f>
        <v>35722.553194129599</v>
      </c>
    </row>
    <row r="224" spans="1:10" x14ac:dyDescent="0.25">
      <c r="A224" s="23">
        <f t="shared" si="31"/>
        <v>207</v>
      </c>
      <c r="B224" s="24">
        <f t="shared" si="27"/>
        <v>45108</v>
      </c>
      <c r="C224" s="29">
        <f t="shared" si="32"/>
        <v>0</v>
      </c>
      <c r="D224" s="29">
        <f t="shared" si="35"/>
        <v>1736.4395124176681</v>
      </c>
      <c r="E224" s="30">
        <f t="shared" si="28"/>
        <v>0</v>
      </c>
      <c r="F224" s="29">
        <f t="shared" si="29"/>
        <v>0</v>
      </c>
      <c r="G224" s="29">
        <f t="shared" si="33"/>
        <v>0</v>
      </c>
      <c r="H224" s="29">
        <f t="shared" si="34"/>
        <v>0</v>
      </c>
      <c r="I224" s="29">
        <f t="shared" si="30"/>
        <v>0</v>
      </c>
      <c r="J224" s="29">
        <f>SUM($H$18:$H224)</f>
        <v>35722.553194129599</v>
      </c>
    </row>
    <row r="225" spans="1:10" x14ac:dyDescent="0.25">
      <c r="A225" s="23">
        <f t="shared" si="31"/>
        <v>208</v>
      </c>
      <c r="B225" s="24">
        <f t="shared" si="27"/>
        <v>45139</v>
      </c>
      <c r="C225" s="29">
        <f t="shared" si="32"/>
        <v>0</v>
      </c>
      <c r="D225" s="29">
        <f t="shared" si="35"/>
        <v>1736.4395124176681</v>
      </c>
      <c r="E225" s="30">
        <f t="shared" si="28"/>
        <v>0</v>
      </c>
      <c r="F225" s="29">
        <f t="shared" si="29"/>
        <v>0</v>
      </c>
      <c r="G225" s="29">
        <f t="shared" si="33"/>
        <v>0</v>
      </c>
      <c r="H225" s="29">
        <f t="shared" si="34"/>
        <v>0</v>
      </c>
      <c r="I225" s="29">
        <f t="shared" si="30"/>
        <v>0</v>
      </c>
      <c r="J225" s="29">
        <f>SUM($H$18:$H225)</f>
        <v>35722.553194129599</v>
      </c>
    </row>
    <row r="226" spans="1:10" x14ac:dyDescent="0.25">
      <c r="A226" s="23">
        <f t="shared" si="31"/>
        <v>209</v>
      </c>
      <c r="B226" s="24">
        <f t="shared" si="27"/>
        <v>45170</v>
      </c>
      <c r="C226" s="29">
        <f t="shared" si="32"/>
        <v>0</v>
      </c>
      <c r="D226" s="29">
        <f t="shared" si="35"/>
        <v>1736.4395124176681</v>
      </c>
      <c r="E226" s="30">
        <f t="shared" si="28"/>
        <v>0</v>
      </c>
      <c r="F226" s="29">
        <f t="shared" si="29"/>
        <v>0</v>
      </c>
      <c r="G226" s="29">
        <f t="shared" si="33"/>
        <v>0</v>
      </c>
      <c r="H226" s="29">
        <f t="shared" si="34"/>
        <v>0</v>
      </c>
      <c r="I226" s="29">
        <f t="shared" si="30"/>
        <v>0</v>
      </c>
      <c r="J226" s="29">
        <f>SUM($H$18:$H226)</f>
        <v>35722.553194129599</v>
      </c>
    </row>
    <row r="227" spans="1:10" x14ac:dyDescent="0.25">
      <c r="A227" s="23">
        <f t="shared" si="31"/>
        <v>210</v>
      </c>
      <c r="B227" s="24">
        <f t="shared" si="27"/>
        <v>45200</v>
      </c>
      <c r="C227" s="29">
        <f t="shared" si="32"/>
        <v>0</v>
      </c>
      <c r="D227" s="29">
        <f t="shared" si="35"/>
        <v>1736.4395124176681</v>
      </c>
      <c r="E227" s="30">
        <f t="shared" si="28"/>
        <v>0</v>
      </c>
      <c r="F227" s="29">
        <f t="shared" si="29"/>
        <v>0</v>
      </c>
      <c r="G227" s="29">
        <f t="shared" si="33"/>
        <v>0</v>
      </c>
      <c r="H227" s="29">
        <f t="shared" si="34"/>
        <v>0</v>
      </c>
      <c r="I227" s="29">
        <f t="shared" si="30"/>
        <v>0</v>
      </c>
      <c r="J227" s="29">
        <f>SUM($H$18:$H227)</f>
        <v>35722.553194129599</v>
      </c>
    </row>
    <row r="228" spans="1:10" x14ac:dyDescent="0.25">
      <c r="A228" s="23">
        <f t="shared" si="31"/>
        <v>211</v>
      </c>
      <c r="B228" s="24">
        <f t="shared" si="27"/>
        <v>45231</v>
      </c>
      <c r="C228" s="29">
        <f t="shared" si="32"/>
        <v>0</v>
      </c>
      <c r="D228" s="29">
        <f t="shared" si="35"/>
        <v>1736.4395124176681</v>
      </c>
      <c r="E228" s="30">
        <f t="shared" si="28"/>
        <v>0</v>
      </c>
      <c r="F228" s="29">
        <f t="shared" si="29"/>
        <v>0</v>
      </c>
      <c r="G228" s="29">
        <f t="shared" si="33"/>
        <v>0</v>
      </c>
      <c r="H228" s="29">
        <f t="shared" si="34"/>
        <v>0</v>
      </c>
      <c r="I228" s="29">
        <f t="shared" si="30"/>
        <v>0</v>
      </c>
      <c r="J228" s="29">
        <f>SUM($H$18:$H228)</f>
        <v>35722.553194129599</v>
      </c>
    </row>
    <row r="229" spans="1:10" x14ac:dyDescent="0.25">
      <c r="A229" s="23">
        <f t="shared" si="31"/>
        <v>212</v>
      </c>
      <c r="B229" s="24">
        <f t="shared" si="27"/>
        <v>45261</v>
      </c>
      <c r="C229" s="29">
        <f t="shared" si="32"/>
        <v>0</v>
      </c>
      <c r="D229" s="29">
        <f t="shared" si="35"/>
        <v>1736.4395124176681</v>
      </c>
      <c r="E229" s="30">
        <f t="shared" si="28"/>
        <v>0</v>
      </c>
      <c r="F229" s="29">
        <f t="shared" si="29"/>
        <v>0</v>
      </c>
      <c r="G229" s="29">
        <f t="shared" si="33"/>
        <v>0</v>
      </c>
      <c r="H229" s="29">
        <f t="shared" si="34"/>
        <v>0</v>
      </c>
      <c r="I229" s="29">
        <f t="shared" si="30"/>
        <v>0</v>
      </c>
      <c r="J229" s="29">
        <f>SUM($H$18:$H229)</f>
        <v>35722.553194129599</v>
      </c>
    </row>
    <row r="230" spans="1:10" x14ac:dyDescent="0.25">
      <c r="A230" s="23">
        <f t="shared" si="31"/>
        <v>213</v>
      </c>
      <c r="B230" s="24">
        <f t="shared" si="27"/>
        <v>45292</v>
      </c>
      <c r="C230" s="29">
        <f t="shared" si="32"/>
        <v>0</v>
      </c>
      <c r="D230" s="29">
        <f t="shared" si="35"/>
        <v>1736.4395124176681</v>
      </c>
      <c r="E230" s="30">
        <f t="shared" si="28"/>
        <v>0</v>
      </c>
      <c r="F230" s="29">
        <f t="shared" si="29"/>
        <v>0</v>
      </c>
      <c r="G230" s="29">
        <f t="shared" si="33"/>
        <v>0</v>
      </c>
      <c r="H230" s="29">
        <f t="shared" si="34"/>
        <v>0</v>
      </c>
      <c r="I230" s="29">
        <f t="shared" si="30"/>
        <v>0</v>
      </c>
      <c r="J230" s="29">
        <f>SUM($H$18:$H230)</f>
        <v>35722.553194129599</v>
      </c>
    </row>
    <row r="231" spans="1:10" x14ac:dyDescent="0.25">
      <c r="A231" s="23">
        <f t="shared" si="31"/>
        <v>214</v>
      </c>
      <c r="B231" s="24">
        <f t="shared" si="27"/>
        <v>45323</v>
      </c>
      <c r="C231" s="29">
        <f t="shared" si="32"/>
        <v>0</v>
      </c>
      <c r="D231" s="29">
        <f t="shared" si="35"/>
        <v>1736.4395124176681</v>
      </c>
      <c r="E231" s="30">
        <f t="shared" si="28"/>
        <v>0</v>
      </c>
      <c r="F231" s="29">
        <f t="shared" si="29"/>
        <v>0</v>
      </c>
      <c r="G231" s="29">
        <f t="shared" si="33"/>
        <v>0</v>
      </c>
      <c r="H231" s="29">
        <f t="shared" si="34"/>
        <v>0</v>
      </c>
      <c r="I231" s="29">
        <f t="shared" si="30"/>
        <v>0</v>
      </c>
      <c r="J231" s="29">
        <f>SUM($H$18:$H231)</f>
        <v>35722.553194129599</v>
      </c>
    </row>
    <row r="232" spans="1:10" x14ac:dyDescent="0.25">
      <c r="A232" s="23">
        <f t="shared" si="31"/>
        <v>215</v>
      </c>
      <c r="B232" s="24">
        <f t="shared" si="27"/>
        <v>45352</v>
      </c>
      <c r="C232" s="29">
        <f t="shared" si="32"/>
        <v>0</v>
      </c>
      <c r="D232" s="29">
        <f t="shared" si="35"/>
        <v>1736.4395124176681</v>
      </c>
      <c r="E232" s="30">
        <f t="shared" si="28"/>
        <v>0</v>
      </c>
      <c r="F232" s="29">
        <f t="shared" si="29"/>
        <v>0</v>
      </c>
      <c r="G232" s="29">
        <f t="shared" si="33"/>
        <v>0</v>
      </c>
      <c r="H232" s="29">
        <f t="shared" si="34"/>
        <v>0</v>
      </c>
      <c r="I232" s="29">
        <f t="shared" si="30"/>
        <v>0</v>
      </c>
      <c r="J232" s="29">
        <f>SUM($H$18:$H232)</f>
        <v>35722.553194129599</v>
      </c>
    </row>
    <row r="233" spans="1:10" x14ac:dyDescent="0.25">
      <c r="A233" s="23">
        <f t="shared" si="31"/>
        <v>216</v>
      </c>
      <c r="B233" s="24">
        <f t="shared" si="27"/>
        <v>45383</v>
      </c>
      <c r="C233" s="29">
        <f t="shared" si="32"/>
        <v>0</v>
      </c>
      <c r="D233" s="29">
        <f t="shared" si="35"/>
        <v>1736.4395124176681</v>
      </c>
      <c r="E233" s="30">
        <f t="shared" si="28"/>
        <v>0</v>
      </c>
      <c r="F233" s="29">
        <f t="shared" si="29"/>
        <v>0</v>
      </c>
      <c r="G233" s="29">
        <f t="shared" si="33"/>
        <v>0</v>
      </c>
      <c r="H233" s="29">
        <f t="shared" si="34"/>
        <v>0</v>
      </c>
      <c r="I233" s="29">
        <f t="shared" si="30"/>
        <v>0</v>
      </c>
      <c r="J233" s="29">
        <f>SUM($H$18:$H233)</f>
        <v>35722.553194129599</v>
      </c>
    </row>
    <row r="234" spans="1:10" x14ac:dyDescent="0.25">
      <c r="A234" s="23">
        <f t="shared" si="31"/>
        <v>217</v>
      </c>
      <c r="B234" s="24">
        <f t="shared" si="27"/>
        <v>45413</v>
      </c>
      <c r="C234" s="29">
        <f t="shared" si="32"/>
        <v>0</v>
      </c>
      <c r="D234" s="29">
        <f t="shared" si="35"/>
        <v>1736.4395124176681</v>
      </c>
      <c r="E234" s="30">
        <f t="shared" si="28"/>
        <v>0</v>
      </c>
      <c r="F234" s="29">
        <f t="shared" si="29"/>
        <v>0</v>
      </c>
      <c r="G234" s="29">
        <f t="shared" si="33"/>
        <v>0</v>
      </c>
      <c r="H234" s="29">
        <f t="shared" si="34"/>
        <v>0</v>
      </c>
      <c r="I234" s="29">
        <f t="shared" si="30"/>
        <v>0</v>
      </c>
      <c r="J234" s="29">
        <f>SUM($H$18:$H234)</f>
        <v>35722.553194129599</v>
      </c>
    </row>
    <row r="235" spans="1:10" x14ac:dyDescent="0.25">
      <c r="A235" s="23">
        <f t="shared" si="31"/>
        <v>218</v>
      </c>
      <c r="B235" s="24">
        <f t="shared" si="27"/>
        <v>45444</v>
      </c>
      <c r="C235" s="29">
        <f t="shared" si="32"/>
        <v>0</v>
      </c>
      <c r="D235" s="29">
        <f t="shared" si="35"/>
        <v>1736.4395124176681</v>
      </c>
      <c r="E235" s="30">
        <f t="shared" si="28"/>
        <v>0</v>
      </c>
      <c r="F235" s="29">
        <f t="shared" si="29"/>
        <v>0</v>
      </c>
      <c r="G235" s="29">
        <f t="shared" si="33"/>
        <v>0</v>
      </c>
      <c r="H235" s="29">
        <f t="shared" si="34"/>
        <v>0</v>
      </c>
      <c r="I235" s="29">
        <f t="shared" si="30"/>
        <v>0</v>
      </c>
      <c r="J235" s="29">
        <f>SUM($H$18:$H235)</f>
        <v>35722.553194129599</v>
      </c>
    </row>
    <row r="236" spans="1:10" x14ac:dyDescent="0.25">
      <c r="A236" s="23">
        <f t="shared" si="31"/>
        <v>219</v>
      </c>
      <c r="B236" s="24">
        <f t="shared" si="27"/>
        <v>45474</v>
      </c>
      <c r="C236" s="29">
        <f t="shared" si="32"/>
        <v>0</v>
      </c>
      <c r="D236" s="29">
        <f t="shared" si="35"/>
        <v>1736.4395124176681</v>
      </c>
      <c r="E236" s="30">
        <f t="shared" si="28"/>
        <v>0</v>
      </c>
      <c r="F236" s="29">
        <f t="shared" si="29"/>
        <v>0</v>
      </c>
      <c r="G236" s="29">
        <f t="shared" si="33"/>
        <v>0</v>
      </c>
      <c r="H236" s="29">
        <f t="shared" si="34"/>
        <v>0</v>
      </c>
      <c r="I236" s="29">
        <f t="shared" si="30"/>
        <v>0</v>
      </c>
      <c r="J236" s="29">
        <f>SUM($H$18:$H236)</f>
        <v>35722.553194129599</v>
      </c>
    </row>
    <row r="237" spans="1:10" x14ac:dyDescent="0.25">
      <c r="A237" s="23">
        <f t="shared" si="31"/>
        <v>220</v>
      </c>
      <c r="B237" s="24">
        <f t="shared" si="27"/>
        <v>45505</v>
      </c>
      <c r="C237" s="29">
        <f t="shared" si="32"/>
        <v>0</v>
      </c>
      <c r="D237" s="29">
        <f t="shared" si="35"/>
        <v>1736.4395124176681</v>
      </c>
      <c r="E237" s="30">
        <f t="shared" si="28"/>
        <v>0</v>
      </c>
      <c r="F237" s="29">
        <f t="shared" si="29"/>
        <v>0</v>
      </c>
      <c r="G237" s="29">
        <f t="shared" si="33"/>
        <v>0</v>
      </c>
      <c r="H237" s="29">
        <f t="shared" si="34"/>
        <v>0</v>
      </c>
      <c r="I237" s="29">
        <f t="shared" si="30"/>
        <v>0</v>
      </c>
      <c r="J237" s="29">
        <f>SUM($H$18:$H237)</f>
        <v>35722.553194129599</v>
      </c>
    </row>
    <row r="238" spans="1:10" x14ac:dyDescent="0.25">
      <c r="A238" s="23">
        <f t="shared" si="31"/>
        <v>221</v>
      </c>
      <c r="B238" s="24">
        <f t="shared" si="27"/>
        <v>45536</v>
      </c>
      <c r="C238" s="29">
        <f t="shared" si="32"/>
        <v>0</v>
      </c>
      <c r="D238" s="29">
        <f t="shared" si="35"/>
        <v>1736.4395124176681</v>
      </c>
      <c r="E238" s="30">
        <f t="shared" si="28"/>
        <v>0</v>
      </c>
      <c r="F238" s="29">
        <f t="shared" si="29"/>
        <v>0</v>
      </c>
      <c r="G238" s="29">
        <f t="shared" si="33"/>
        <v>0</v>
      </c>
      <c r="H238" s="29">
        <f t="shared" si="34"/>
        <v>0</v>
      </c>
      <c r="I238" s="29">
        <f t="shared" si="30"/>
        <v>0</v>
      </c>
      <c r="J238" s="29">
        <f>SUM($H$18:$H238)</f>
        <v>35722.553194129599</v>
      </c>
    </row>
    <row r="239" spans="1:10" x14ac:dyDescent="0.25">
      <c r="A239" s="23">
        <f t="shared" si="31"/>
        <v>222</v>
      </c>
      <c r="B239" s="24">
        <f t="shared" si="27"/>
        <v>45566</v>
      </c>
      <c r="C239" s="29">
        <f t="shared" si="32"/>
        <v>0</v>
      </c>
      <c r="D239" s="29">
        <f t="shared" si="35"/>
        <v>1736.4395124176681</v>
      </c>
      <c r="E239" s="30">
        <f t="shared" si="28"/>
        <v>0</v>
      </c>
      <c r="F239" s="29">
        <f t="shared" si="29"/>
        <v>0</v>
      </c>
      <c r="G239" s="29">
        <f t="shared" si="33"/>
        <v>0</v>
      </c>
      <c r="H239" s="29">
        <f t="shared" si="34"/>
        <v>0</v>
      </c>
      <c r="I239" s="29">
        <f t="shared" si="30"/>
        <v>0</v>
      </c>
      <c r="J239" s="29">
        <f>SUM($H$18:$H239)</f>
        <v>35722.553194129599</v>
      </c>
    </row>
    <row r="240" spans="1:10" x14ac:dyDescent="0.25">
      <c r="A240" s="23">
        <f t="shared" si="31"/>
        <v>223</v>
      </c>
      <c r="B240" s="24">
        <f t="shared" si="27"/>
        <v>45597</v>
      </c>
      <c r="C240" s="29">
        <f t="shared" si="32"/>
        <v>0</v>
      </c>
      <c r="D240" s="29">
        <f t="shared" si="35"/>
        <v>1736.4395124176681</v>
      </c>
      <c r="E240" s="30">
        <f t="shared" si="28"/>
        <v>0</v>
      </c>
      <c r="F240" s="29">
        <f t="shared" si="29"/>
        <v>0</v>
      </c>
      <c r="G240" s="29">
        <f t="shared" si="33"/>
        <v>0</v>
      </c>
      <c r="H240" s="29">
        <f t="shared" si="34"/>
        <v>0</v>
      </c>
      <c r="I240" s="29">
        <f t="shared" si="30"/>
        <v>0</v>
      </c>
      <c r="J240" s="29">
        <f>SUM($H$18:$H240)</f>
        <v>35722.553194129599</v>
      </c>
    </row>
    <row r="241" spans="1:10" x14ac:dyDescent="0.25">
      <c r="A241" s="23">
        <f t="shared" si="31"/>
        <v>224</v>
      </c>
      <c r="B241" s="24">
        <f t="shared" si="27"/>
        <v>45627</v>
      </c>
      <c r="C241" s="29">
        <f t="shared" si="32"/>
        <v>0</v>
      </c>
      <c r="D241" s="29">
        <f t="shared" si="35"/>
        <v>1736.4395124176681</v>
      </c>
      <c r="E241" s="30">
        <f t="shared" si="28"/>
        <v>0</v>
      </c>
      <c r="F241" s="29">
        <f t="shared" si="29"/>
        <v>0</v>
      </c>
      <c r="G241" s="29">
        <f t="shared" si="33"/>
        <v>0</v>
      </c>
      <c r="H241" s="29">
        <f t="shared" si="34"/>
        <v>0</v>
      </c>
      <c r="I241" s="29">
        <f t="shared" si="30"/>
        <v>0</v>
      </c>
      <c r="J241" s="29">
        <f>SUM($H$18:$H241)</f>
        <v>35722.553194129599</v>
      </c>
    </row>
    <row r="242" spans="1:10" x14ac:dyDescent="0.25">
      <c r="A242" s="23">
        <f t="shared" si="31"/>
        <v>225</v>
      </c>
      <c r="B242" s="24">
        <f t="shared" si="27"/>
        <v>45658</v>
      </c>
      <c r="C242" s="29">
        <f t="shared" si="32"/>
        <v>0</v>
      </c>
      <c r="D242" s="29">
        <f t="shared" si="35"/>
        <v>1736.4395124176681</v>
      </c>
      <c r="E242" s="30">
        <f t="shared" si="28"/>
        <v>0</v>
      </c>
      <c r="F242" s="29">
        <f t="shared" si="29"/>
        <v>0</v>
      </c>
      <c r="G242" s="29">
        <f t="shared" si="33"/>
        <v>0</v>
      </c>
      <c r="H242" s="29">
        <f t="shared" si="34"/>
        <v>0</v>
      </c>
      <c r="I242" s="29">
        <f t="shared" si="30"/>
        <v>0</v>
      </c>
      <c r="J242" s="29">
        <f>SUM($H$18:$H242)</f>
        <v>35722.553194129599</v>
      </c>
    </row>
    <row r="243" spans="1:10" x14ac:dyDescent="0.25">
      <c r="A243" s="23">
        <f t="shared" si="31"/>
        <v>226</v>
      </c>
      <c r="B243" s="24">
        <f t="shared" si="27"/>
        <v>45689</v>
      </c>
      <c r="C243" s="29">
        <f t="shared" si="32"/>
        <v>0</v>
      </c>
      <c r="D243" s="29">
        <f t="shared" si="35"/>
        <v>1736.4395124176681</v>
      </c>
      <c r="E243" s="30">
        <f t="shared" si="28"/>
        <v>0</v>
      </c>
      <c r="F243" s="29">
        <f t="shared" si="29"/>
        <v>0</v>
      </c>
      <c r="G243" s="29">
        <f t="shared" si="33"/>
        <v>0</v>
      </c>
      <c r="H243" s="29">
        <f t="shared" si="34"/>
        <v>0</v>
      </c>
      <c r="I243" s="29">
        <f t="shared" si="30"/>
        <v>0</v>
      </c>
      <c r="J243" s="29">
        <f>SUM($H$18:$H243)</f>
        <v>35722.553194129599</v>
      </c>
    </row>
    <row r="244" spans="1:10" x14ac:dyDescent="0.25">
      <c r="A244" s="23">
        <f t="shared" si="31"/>
        <v>227</v>
      </c>
      <c r="B244" s="24">
        <f t="shared" si="27"/>
        <v>45717</v>
      </c>
      <c r="C244" s="29">
        <f t="shared" si="32"/>
        <v>0</v>
      </c>
      <c r="D244" s="29">
        <f t="shared" si="35"/>
        <v>1736.4395124176681</v>
      </c>
      <c r="E244" s="30">
        <f t="shared" si="28"/>
        <v>0</v>
      </c>
      <c r="F244" s="29">
        <f t="shared" si="29"/>
        <v>0</v>
      </c>
      <c r="G244" s="29">
        <f t="shared" si="33"/>
        <v>0</v>
      </c>
      <c r="H244" s="29">
        <f t="shared" si="34"/>
        <v>0</v>
      </c>
      <c r="I244" s="29">
        <f t="shared" si="30"/>
        <v>0</v>
      </c>
      <c r="J244" s="29">
        <f>SUM($H$18:$H244)</f>
        <v>35722.553194129599</v>
      </c>
    </row>
    <row r="245" spans="1:10" x14ac:dyDescent="0.25">
      <c r="A245" s="23">
        <f t="shared" si="31"/>
        <v>228</v>
      </c>
      <c r="B245" s="24">
        <f t="shared" si="27"/>
        <v>45748</v>
      </c>
      <c r="C245" s="29">
        <f t="shared" si="32"/>
        <v>0</v>
      </c>
      <c r="D245" s="29">
        <f t="shared" si="35"/>
        <v>1736.4395124176681</v>
      </c>
      <c r="E245" s="30">
        <f t="shared" si="28"/>
        <v>0</v>
      </c>
      <c r="F245" s="29">
        <f t="shared" si="29"/>
        <v>0</v>
      </c>
      <c r="G245" s="29">
        <f t="shared" si="33"/>
        <v>0</v>
      </c>
      <c r="H245" s="29">
        <f t="shared" si="34"/>
        <v>0</v>
      </c>
      <c r="I245" s="29">
        <f t="shared" si="30"/>
        <v>0</v>
      </c>
      <c r="J245" s="29">
        <f>SUM($H$18:$H245)</f>
        <v>35722.553194129599</v>
      </c>
    </row>
    <row r="246" spans="1:10" x14ac:dyDescent="0.25">
      <c r="A246" s="23">
        <f t="shared" si="31"/>
        <v>229</v>
      </c>
      <c r="B246" s="24">
        <f t="shared" si="27"/>
        <v>45778</v>
      </c>
      <c r="C246" s="29">
        <f t="shared" si="32"/>
        <v>0</v>
      </c>
      <c r="D246" s="29">
        <f t="shared" si="35"/>
        <v>1736.4395124176681</v>
      </c>
      <c r="E246" s="30">
        <f t="shared" si="28"/>
        <v>0</v>
      </c>
      <c r="F246" s="29">
        <f t="shared" si="29"/>
        <v>0</v>
      </c>
      <c r="G246" s="29">
        <f t="shared" si="33"/>
        <v>0</v>
      </c>
      <c r="H246" s="29">
        <f t="shared" si="34"/>
        <v>0</v>
      </c>
      <c r="I246" s="29">
        <f t="shared" si="30"/>
        <v>0</v>
      </c>
      <c r="J246" s="29">
        <f>SUM($H$18:$H246)</f>
        <v>35722.553194129599</v>
      </c>
    </row>
    <row r="247" spans="1:10" x14ac:dyDescent="0.25">
      <c r="A247" s="23">
        <f t="shared" si="31"/>
        <v>230</v>
      </c>
      <c r="B247" s="24">
        <f t="shared" si="27"/>
        <v>45809</v>
      </c>
      <c r="C247" s="29">
        <f t="shared" si="32"/>
        <v>0</v>
      </c>
      <c r="D247" s="29">
        <f t="shared" si="35"/>
        <v>1736.4395124176681</v>
      </c>
      <c r="E247" s="30">
        <f t="shared" si="28"/>
        <v>0</v>
      </c>
      <c r="F247" s="29">
        <f t="shared" si="29"/>
        <v>0</v>
      </c>
      <c r="G247" s="29">
        <f t="shared" si="33"/>
        <v>0</v>
      </c>
      <c r="H247" s="29">
        <f t="shared" si="34"/>
        <v>0</v>
      </c>
      <c r="I247" s="29">
        <f t="shared" si="30"/>
        <v>0</v>
      </c>
      <c r="J247" s="29">
        <f>SUM($H$18:$H247)</f>
        <v>35722.553194129599</v>
      </c>
    </row>
    <row r="248" spans="1:10" x14ac:dyDescent="0.25">
      <c r="A248" s="23">
        <f t="shared" si="31"/>
        <v>231</v>
      </c>
      <c r="B248" s="24">
        <f t="shared" si="27"/>
        <v>45839</v>
      </c>
      <c r="C248" s="29">
        <f t="shared" si="32"/>
        <v>0</v>
      </c>
      <c r="D248" s="29">
        <f t="shared" si="35"/>
        <v>1736.4395124176681</v>
      </c>
      <c r="E248" s="30">
        <f t="shared" si="28"/>
        <v>0</v>
      </c>
      <c r="F248" s="29">
        <f t="shared" si="29"/>
        <v>0</v>
      </c>
      <c r="G248" s="29">
        <f t="shared" si="33"/>
        <v>0</v>
      </c>
      <c r="H248" s="29">
        <f t="shared" si="34"/>
        <v>0</v>
      </c>
      <c r="I248" s="29">
        <f t="shared" si="30"/>
        <v>0</v>
      </c>
      <c r="J248" s="29">
        <f>SUM($H$18:$H248)</f>
        <v>35722.553194129599</v>
      </c>
    </row>
    <row r="249" spans="1:10" x14ac:dyDescent="0.25">
      <c r="A249" s="23">
        <f t="shared" si="31"/>
        <v>232</v>
      </c>
      <c r="B249" s="24">
        <f t="shared" si="27"/>
        <v>45870</v>
      </c>
      <c r="C249" s="29">
        <f t="shared" si="32"/>
        <v>0</v>
      </c>
      <c r="D249" s="29">
        <f t="shared" si="35"/>
        <v>1736.4395124176681</v>
      </c>
      <c r="E249" s="30">
        <f t="shared" si="28"/>
        <v>0</v>
      </c>
      <c r="F249" s="29">
        <f t="shared" si="29"/>
        <v>0</v>
      </c>
      <c r="G249" s="29">
        <f t="shared" si="33"/>
        <v>0</v>
      </c>
      <c r="H249" s="29">
        <f t="shared" si="34"/>
        <v>0</v>
      </c>
      <c r="I249" s="29">
        <f t="shared" si="30"/>
        <v>0</v>
      </c>
      <c r="J249" s="29">
        <f>SUM($H$18:$H249)</f>
        <v>35722.553194129599</v>
      </c>
    </row>
    <row r="250" spans="1:10" x14ac:dyDescent="0.25">
      <c r="A250" s="23">
        <f t="shared" si="31"/>
        <v>233</v>
      </c>
      <c r="B250" s="24">
        <f t="shared" si="27"/>
        <v>45901</v>
      </c>
      <c r="C250" s="29">
        <f t="shared" si="32"/>
        <v>0</v>
      </c>
      <c r="D250" s="29">
        <f t="shared" si="35"/>
        <v>1736.4395124176681</v>
      </c>
      <c r="E250" s="30">
        <f t="shared" si="28"/>
        <v>0</v>
      </c>
      <c r="F250" s="29">
        <f t="shared" si="29"/>
        <v>0</v>
      </c>
      <c r="G250" s="29">
        <f t="shared" si="33"/>
        <v>0</v>
      </c>
      <c r="H250" s="29">
        <f t="shared" si="34"/>
        <v>0</v>
      </c>
      <c r="I250" s="29">
        <f t="shared" si="30"/>
        <v>0</v>
      </c>
      <c r="J250" s="29">
        <f>SUM($H$18:$H250)</f>
        <v>35722.553194129599</v>
      </c>
    </row>
    <row r="251" spans="1:10" x14ac:dyDescent="0.25">
      <c r="A251" s="23">
        <f t="shared" si="31"/>
        <v>234</v>
      </c>
      <c r="B251" s="24">
        <f t="shared" si="27"/>
        <v>45931</v>
      </c>
      <c r="C251" s="29">
        <f t="shared" si="32"/>
        <v>0</v>
      </c>
      <c r="D251" s="29">
        <f t="shared" si="35"/>
        <v>1736.4395124176681</v>
      </c>
      <c r="E251" s="30">
        <f t="shared" si="28"/>
        <v>0</v>
      </c>
      <c r="F251" s="29">
        <f t="shared" si="29"/>
        <v>0</v>
      </c>
      <c r="G251" s="29">
        <f t="shared" si="33"/>
        <v>0</v>
      </c>
      <c r="H251" s="29">
        <f t="shared" si="34"/>
        <v>0</v>
      </c>
      <c r="I251" s="29">
        <f t="shared" si="30"/>
        <v>0</v>
      </c>
      <c r="J251" s="29">
        <f>SUM($H$18:$H251)</f>
        <v>35722.553194129599</v>
      </c>
    </row>
    <row r="252" spans="1:10" x14ac:dyDescent="0.25">
      <c r="A252" s="23">
        <f t="shared" si="31"/>
        <v>235</v>
      </c>
      <c r="B252" s="24">
        <f t="shared" si="27"/>
        <v>45962</v>
      </c>
      <c r="C252" s="29">
        <f t="shared" si="32"/>
        <v>0</v>
      </c>
      <c r="D252" s="29">
        <f t="shared" si="35"/>
        <v>1736.4395124176681</v>
      </c>
      <c r="E252" s="30">
        <f t="shared" si="28"/>
        <v>0</v>
      </c>
      <c r="F252" s="29">
        <f t="shared" si="29"/>
        <v>0</v>
      </c>
      <c r="G252" s="29">
        <f t="shared" si="33"/>
        <v>0</v>
      </c>
      <c r="H252" s="29">
        <f t="shared" si="34"/>
        <v>0</v>
      </c>
      <c r="I252" s="29">
        <f t="shared" si="30"/>
        <v>0</v>
      </c>
      <c r="J252" s="29">
        <f>SUM($H$18:$H252)</f>
        <v>35722.553194129599</v>
      </c>
    </row>
    <row r="253" spans="1:10" x14ac:dyDescent="0.25">
      <c r="A253" s="23">
        <f t="shared" si="31"/>
        <v>236</v>
      </c>
      <c r="B253" s="24">
        <f t="shared" si="27"/>
        <v>45992</v>
      </c>
      <c r="C253" s="29">
        <f t="shared" si="32"/>
        <v>0</v>
      </c>
      <c r="D253" s="29">
        <f t="shared" si="35"/>
        <v>1736.4395124176681</v>
      </c>
      <c r="E253" s="30">
        <f t="shared" si="28"/>
        <v>0</v>
      </c>
      <c r="F253" s="29">
        <f t="shared" si="29"/>
        <v>0</v>
      </c>
      <c r="G253" s="29">
        <f t="shared" si="33"/>
        <v>0</v>
      </c>
      <c r="H253" s="29">
        <f t="shared" si="34"/>
        <v>0</v>
      </c>
      <c r="I253" s="29">
        <f t="shared" si="30"/>
        <v>0</v>
      </c>
      <c r="J253" s="29">
        <f>SUM($H$18:$H253)</f>
        <v>35722.553194129599</v>
      </c>
    </row>
    <row r="254" spans="1:10" x14ac:dyDescent="0.25">
      <c r="A254" s="23">
        <f t="shared" si="31"/>
        <v>237</v>
      </c>
      <c r="B254" s="24">
        <f t="shared" si="27"/>
        <v>46023</v>
      </c>
      <c r="C254" s="29">
        <f t="shared" si="32"/>
        <v>0</v>
      </c>
      <c r="D254" s="29">
        <f t="shared" si="35"/>
        <v>1736.4395124176681</v>
      </c>
      <c r="E254" s="30">
        <f t="shared" si="28"/>
        <v>0</v>
      </c>
      <c r="F254" s="29">
        <f t="shared" si="29"/>
        <v>0</v>
      </c>
      <c r="G254" s="29">
        <f t="shared" si="33"/>
        <v>0</v>
      </c>
      <c r="H254" s="29">
        <f t="shared" si="34"/>
        <v>0</v>
      </c>
      <c r="I254" s="29">
        <f t="shared" si="30"/>
        <v>0</v>
      </c>
      <c r="J254" s="29">
        <f>SUM($H$18:$H254)</f>
        <v>35722.553194129599</v>
      </c>
    </row>
    <row r="255" spans="1:10" x14ac:dyDescent="0.25">
      <c r="A255" s="23">
        <f t="shared" si="31"/>
        <v>238</v>
      </c>
      <c r="B255" s="24">
        <f t="shared" si="27"/>
        <v>46054</v>
      </c>
      <c r="C255" s="29">
        <f t="shared" si="32"/>
        <v>0</v>
      </c>
      <c r="D255" s="29">
        <f t="shared" si="35"/>
        <v>1736.4395124176681</v>
      </c>
      <c r="E255" s="30">
        <f t="shared" si="28"/>
        <v>0</v>
      </c>
      <c r="F255" s="29">
        <f t="shared" si="29"/>
        <v>0</v>
      </c>
      <c r="G255" s="29">
        <f t="shared" si="33"/>
        <v>0</v>
      </c>
      <c r="H255" s="29">
        <f t="shared" si="34"/>
        <v>0</v>
      </c>
      <c r="I255" s="29">
        <f t="shared" si="30"/>
        <v>0</v>
      </c>
      <c r="J255" s="29">
        <f>SUM($H$18:$H255)</f>
        <v>35722.553194129599</v>
      </c>
    </row>
    <row r="256" spans="1:10" x14ac:dyDescent="0.25">
      <c r="A256" s="23">
        <f t="shared" si="31"/>
        <v>239</v>
      </c>
      <c r="B256" s="24">
        <f t="shared" si="27"/>
        <v>46082</v>
      </c>
      <c r="C256" s="29">
        <f t="shared" si="32"/>
        <v>0</v>
      </c>
      <c r="D256" s="29">
        <f t="shared" si="35"/>
        <v>1736.4395124176681</v>
      </c>
      <c r="E256" s="30">
        <f t="shared" si="28"/>
        <v>0</v>
      </c>
      <c r="F256" s="29">
        <f t="shared" si="29"/>
        <v>0</v>
      </c>
      <c r="G256" s="29">
        <f t="shared" si="33"/>
        <v>0</v>
      </c>
      <c r="H256" s="29">
        <f t="shared" si="34"/>
        <v>0</v>
      </c>
      <c r="I256" s="29">
        <f t="shared" si="30"/>
        <v>0</v>
      </c>
      <c r="J256" s="29">
        <f>SUM($H$18:$H256)</f>
        <v>35722.553194129599</v>
      </c>
    </row>
    <row r="257" spans="1:10" x14ac:dyDescent="0.25">
      <c r="A257" s="23">
        <f t="shared" si="31"/>
        <v>240</v>
      </c>
      <c r="B257" s="24">
        <f t="shared" si="27"/>
        <v>46113</v>
      </c>
      <c r="C257" s="29">
        <f t="shared" si="32"/>
        <v>0</v>
      </c>
      <c r="D257" s="29">
        <f t="shared" si="35"/>
        <v>1736.4395124176681</v>
      </c>
      <c r="E257" s="30">
        <f t="shared" si="28"/>
        <v>0</v>
      </c>
      <c r="F257" s="29">
        <f t="shared" si="29"/>
        <v>0</v>
      </c>
      <c r="G257" s="29">
        <f t="shared" si="33"/>
        <v>0</v>
      </c>
      <c r="H257" s="29">
        <f t="shared" si="34"/>
        <v>0</v>
      </c>
      <c r="I257" s="29">
        <f t="shared" si="30"/>
        <v>0</v>
      </c>
      <c r="J257" s="29">
        <f>SUM($H$18:$H257)</f>
        <v>35722.553194129599</v>
      </c>
    </row>
    <row r="258" spans="1:10" x14ac:dyDescent="0.25">
      <c r="A258" s="23">
        <f t="shared" si="31"/>
        <v>241</v>
      </c>
      <c r="B258" s="24">
        <f t="shared" si="27"/>
        <v>46143</v>
      </c>
      <c r="C258" s="29">
        <f t="shared" si="32"/>
        <v>0</v>
      </c>
      <c r="D258" s="29">
        <f t="shared" si="35"/>
        <v>1736.4395124176681</v>
      </c>
      <c r="E258" s="30">
        <f t="shared" si="28"/>
        <v>0</v>
      </c>
      <c r="F258" s="29">
        <f t="shared" si="29"/>
        <v>0</v>
      </c>
      <c r="G258" s="29">
        <f t="shared" si="33"/>
        <v>0</v>
      </c>
      <c r="H258" s="29">
        <f t="shared" si="34"/>
        <v>0</v>
      </c>
      <c r="I258" s="29">
        <f t="shared" si="30"/>
        <v>0</v>
      </c>
      <c r="J258" s="29">
        <f>SUM($H$18:$H258)</f>
        <v>35722.553194129599</v>
      </c>
    </row>
    <row r="259" spans="1:10" x14ac:dyDescent="0.25">
      <c r="A259" s="23">
        <f t="shared" si="31"/>
        <v>242</v>
      </c>
      <c r="B259" s="24">
        <f t="shared" si="27"/>
        <v>46174</v>
      </c>
      <c r="C259" s="29">
        <f t="shared" si="32"/>
        <v>0</v>
      </c>
      <c r="D259" s="29">
        <f t="shared" si="35"/>
        <v>1736.4395124176681</v>
      </c>
      <c r="E259" s="30">
        <f t="shared" si="28"/>
        <v>0</v>
      </c>
      <c r="F259" s="29">
        <f t="shared" si="29"/>
        <v>0</v>
      </c>
      <c r="G259" s="29">
        <f t="shared" si="33"/>
        <v>0</v>
      </c>
      <c r="H259" s="29">
        <f t="shared" si="34"/>
        <v>0</v>
      </c>
      <c r="I259" s="29">
        <f t="shared" si="30"/>
        <v>0</v>
      </c>
      <c r="J259" s="29">
        <f>SUM($H$18:$H259)</f>
        <v>35722.553194129599</v>
      </c>
    </row>
    <row r="260" spans="1:10" x14ac:dyDescent="0.25">
      <c r="A260" s="23">
        <f t="shared" si="31"/>
        <v>243</v>
      </c>
      <c r="B260" s="24">
        <f t="shared" si="27"/>
        <v>46204</v>
      </c>
      <c r="C260" s="29">
        <f t="shared" si="32"/>
        <v>0</v>
      </c>
      <c r="D260" s="29">
        <f t="shared" si="35"/>
        <v>1736.4395124176681</v>
      </c>
      <c r="E260" s="30">
        <f t="shared" si="28"/>
        <v>0</v>
      </c>
      <c r="F260" s="29">
        <f t="shared" si="29"/>
        <v>0</v>
      </c>
      <c r="G260" s="29">
        <f t="shared" si="33"/>
        <v>0</v>
      </c>
      <c r="H260" s="29">
        <f t="shared" si="34"/>
        <v>0</v>
      </c>
      <c r="I260" s="29">
        <f t="shared" si="30"/>
        <v>0</v>
      </c>
      <c r="J260" s="29">
        <f>SUM($H$18:$H260)</f>
        <v>35722.553194129599</v>
      </c>
    </row>
    <row r="261" spans="1:10" x14ac:dyDescent="0.25">
      <c r="A261" s="23">
        <f t="shared" si="31"/>
        <v>244</v>
      </c>
      <c r="B261" s="24">
        <f t="shared" si="27"/>
        <v>46235</v>
      </c>
      <c r="C261" s="29">
        <f t="shared" si="32"/>
        <v>0</v>
      </c>
      <c r="D261" s="29">
        <f t="shared" si="35"/>
        <v>1736.4395124176681</v>
      </c>
      <c r="E261" s="30">
        <f t="shared" si="28"/>
        <v>0</v>
      </c>
      <c r="F261" s="29">
        <f t="shared" si="29"/>
        <v>0</v>
      </c>
      <c r="G261" s="29">
        <f t="shared" si="33"/>
        <v>0</v>
      </c>
      <c r="H261" s="29">
        <f t="shared" si="34"/>
        <v>0</v>
      </c>
      <c r="I261" s="29">
        <f t="shared" si="30"/>
        <v>0</v>
      </c>
      <c r="J261" s="29">
        <f>SUM($H$18:$H261)</f>
        <v>35722.553194129599</v>
      </c>
    </row>
    <row r="262" spans="1:10" x14ac:dyDescent="0.25">
      <c r="A262" s="23">
        <f t="shared" si="31"/>
        <v>245</v>
      </c>
      <c r="B262" s="24">
        <f t="shared" si="27"/>
        <v>46266</v>
      </c>
      <c r="C262" s="29">
        <f t="shared" si="32"/>
        <v>0</v>
      </c>
      <c r="D262" s="29">
        <f t="shared" si="35"/>
        <v>1736.4395124176681</v>
      </c>
      <c r="E262" s="30">
        <f t="shared" si="28"/>
        <v>0</v>
      </c>
      <c r="F262" s="29">
        <f t="shared" si="29"/>
        <v>0</v>
      </c>
      <c r="G262" s="29">
        <f t="shared" si="33"/>
        <v>0</v>
      </c>
      <c r="H262" s="29">
        <f t="shared" si="34"/>
        <v>0</v>
      </c>
      <c r="I262" s="29">
        <f t="shared" si="30"/>
        <v>0</v>
      </c>
      <c r="J262" s="29">
        <f>SUM($H$18:$H262)</f>
        <v>35722.553194129599</v>
      </c>
    </row>
    <row r="263" spans="1:10" x14ac:dyDescent="0.25">
      <c r="A263" s="23">
        <f t="shared" si="31"/>
        <v>246</v>
      </c>
      <c r="B263" s="24">
        <f t="shared" si="27"/>
        <v>46296</v>
      </c>
      <c r="C263" s="29">
        <f t="shared" si="32"/>
        <v>0</v>
      </c>
      <c r="D263" s="29">
        <f t="shared" si="35"/>
        <v>1736.4395124176681</v>
      </c>
      <c r="E263" s="30">
        <f t="shared" si="28"/>
        <v>0</v>
      </c>
      <c r="F263" s="29">
        <f t="shared" si="29"/>
        <v>0</v>
      </c>
      <c r="G263" s="29">
        <f t="shared" si="33"/>
        <v>0</v>
      </c>
      <c r="H263" s="29">
        <f t="shared" si="34"/>
        <v>0</v>
      </c>
      <c r="I263" s="29">
        <f t="shared" si="30"/>
        <v>0</v>
      </c>
      <c r="J263" s="29">
        <f>SUM($H$18:$H263)</f>
        <v>35722.553194129599</v>
      </c>
    </row>
    <row r="264" spans="1:10" x14ac:dyDescent="0.25">
      <c r="A264" s="23">
        <f t="shared" si="31"/>
        <v>247</v>
      </c>
      <c r="B264" s="24">
        <f t="shared" si="27"/>
        <v>46327</v>
      </c>
      <c r="C264" s="29">
        <f t="shared" si="32"/>
        <v>0</v>
      </c>
      <c r="D264" s="29">
        <f t="shared" si="35"/>
        <v>1736.4395124176681</v>
      </c>
      <c r="E264" s="30">
        <f t="shared" si="28"/>
        <v>0</v>
      </c>
      <c r="F264" s="29">
        <f t="shared" si="29"/>
        <v>0</v>
      </c>
      <c r="G264" s="29">
        <f t="shared" si="33"/>
        <v>0</v>
      </c>
      <c r="H264" s="29">
        <f t="shared" si="34"/>
        <v>0</v>
      </c>
      <c r="I264" s="29">
        <f t="shared" si="30"/>
        <v>0</v>
      </c>
      <c r="J264" s="29">
        <f>SUM($H$18:$H264)</f>
        <v>35722.553194129599</v>
      </c>
    </row>
    <row r="265" spans="1:10" x14ac:dyDescent="0.25">
      <c r="A265" s="23">
        <f t="shared" si="31"/>
        <v>248</v>
      </c>
      <c r="B265" s="24">
        <f t="shared" si="27"/>
        <v>46357</v>
      </c>
      <c r="C265" s="29">
        <f t="shared" si="32"/>
        <v>0</v>
      </c>
      <c r="D265" s="29">
        <f t="shared" si="35"/>
        <v>1736.4395124176681</v>
      </c>
      <c r="E265" s="30">
        <f t="shared" si="28"/>
        <v>0</v>
      </c>
      <c r="F265" s="29">
        <f t="shared" si="29"/>
        <v>0</v>
      </c>
      <c r="G265" s="29">
        <f t="shared" si="33"/>
        <v>0</v>
      </c>
      <c r="H265" s="29">
        <f t="shared" si="34"/>
        <v>0</v>
      </c>
      <c r="I265" s="29">
        <f t="shared" si="30"/>
        <v>0</v>
      </c>
      <c r="J265" s="29">
        <f>SUM($H$18:$H265)</f>
        <v>35722.553194129599</v>
      </c>
    </row>
    <row r="266" spans="1:10" x14ac:dyDescent="0.25">
      <c r="A266" s="23">
        <f t="shared" si="31"/>
        <v>249</v>
      </c>
      <c r="B266" s="24">
        <f t="shared" si="27"/>
        <v>46388</v>
      </c>
      <c r="C266" s="29">
        <f t="shared" si="32"/>
        <v>0</v>
      </c>
      <c r="D266" s="29">
        <f t="shared" si="35"/>
        <v>1736.4395124176681</v>
      </c>
      <c r="E266" s="30">
        <f t="shared" si="28"/>
        <v>0</v>
      </c>
      <c r="F266" s="29">
        <f t="shared" si="29"/>
        <v>0</v>
      </c>
      <c r="G266" s="29">
        <f t="shared" si="33"/>
        <v>0</v>
      </c>
      <c r="H266" s="29">
        <f t="shared" si="34"/>
        <v>0</v>
      </c>
      <c r="I266" s="29">
        <f t="shared" si="30"/>
        <v>0</v>
      </c>
      <c r="J266" s="29">
        <f>SUM($H$18:$H266)</f>
        <v>35722.553194129599</v>
      </c>
    </row>
    <row r="267" spans="1:10" x14ac:dyDescent="0.25">
      <c r="A267" s="23">
        <f t="shared" si="31"/>
        <v>250</v>
      </c>
      <c r="B267" s="24">
        <f t="shared" si="27"/>
        <v>46419</v>
      </c>
      <c r="C267" s="29">
        <f t="shared" si="32"/>
        <v>0</v>
      </c>
      <c r="D267" s="29">
        <f t="shared" si="35"/>
        <v>1736.4395124176681</v>
      </c>
      <c r="E267" s="30">
        <f t="shared" si="28"/>
        <v>0</v>
      </c>
      <c r="F267" s="29">
        <f t="shared" si="29"/>
        <v>0</v>
      </c>
      <c r="G267" s="29">
        <f t="shared" si="33"/>
        <v>0</v>
      </c>
      <c r="H267" s="29">
        <f t="shared" si="34"/>
        <v>0</v>
      </c>
      <c r="I267" s="29">
        <f t="shared" si="30"/>
        <v>0</v>
      </c>
      <c r="J267" s="29">
        <f>SUM($H$18:$H267)</f>
        <v>35722.553194129599</v>
      </c>
    </row>
    <row r="268" spans="1:10" x14ac:dyDescent="0.25">
      <c r="A268" s="23">
        <f t="shared" si="31"/>
        <v>251</v>
      </c>
      <c r="B268" s="24">
        <f t="shared" si="27"/>
        <v>46447</v>
      </c>
      <c r="C268" s="29">
        <f t="shared" si="32"/>
        <v>0</v>
      </c>
      <c r="D268" s="29">
        <f t="shared" si="35"/>
        <v>1736.4395124176681</v>
      </c>
      <c r="E268" s="30">
        <f t="shared" si="28"/>
        <v>0</v>
      </c>
      <c r="F268" s="29">
        <f t="shared" si="29"/>
        <v>0</v>
      </c>
      <c r="G268" s="29">
        <f t="shared" si="33"/>
        <v>0</v>
      </c>
      <c r="H268" s="29">
        <f t="shared" si="34"/>
        <v>0</v>
      </c>
      <c r="I268" s="29">
        <f t="shared" si="30"/>
        <v>0</v>
      </c>
      <c r="J268" s="29">
        <f>SUM($H$18:$H268)</f>
        <v>35722.553194129599</v>
      </c>
    </row>
    <row r="269" spans="1:10" x14ac:dyDescent="0.25">
      <c r="A269" s="23">
        <f t="shared" si="31"/>
        <v>252</v>
      </c>
      <c r="B269" s="24">
        <f t="shared" si="27"/>
        <v>46478</v>
      </c>
      <c r="C269" s="29">
        <f t="shared" si="32"/>
        <v>0</v>
      </c>
      <c r="D269" s="29">
        <f t="shared" si="35"/>
        <v>1736.4395124176681</v>
      </c>
      <c r="E269" s="30">
        <f t="shared" si="28"/>
        <v>0</v>
      </c>
      <c r="F269" s="29">
        <f t="shared" si="29"/>
        <v>0</v>
      </c>
      <c r="G269" s="29">
        <f t="shared" si="33"/>
        <v>0</v>
      </c>
      <c r="H269" s="29">
        <f t="shared" si="34"/>
        <v>0</v>
      </c>
      <c r="I269" s="29">
        <f t="shared" si="30"/>
        <v>0</v>
      </c>
      <c r="J269" s="29">
        <f>SUM($H$18:$H269)</f>
        <v>35722.553194129599</v>
      </c>
    </row>
    <row r="270" spans="1:10" x14ac:dyDescent="0.25">
      <c r="A270" s="23">
        <f t="shared" si="31"/>
        <v>253</v>
      </c>
      <c r="B270" s="24">
        <f t="shared" si="27"/>
        <v>46508</v>
      </c>
      <c r="C270" s="29">
        <f t="shared" si="32"/>
        <v>0</v>
      </c>
      <c r="D270" s="29">
        <f t="shared" si="35"/>
        <v>1736.4395124176681</v>
      </c>
      <c r="E270" s="30">
        <f t="shared" si="28"/>
        <v>0</v>
      </c>
      <c r="F270" s="29">
        <f t="shared" si="29"/>
        <v>0</v>
      </c>
      <c r="G270" s="29">
        <f t="shared" si="33"/>
        <v>0</v>
      </c>
      <c r="H270" s="29">
        <f t="shared" si="34"/>
        <v>0</v>
      </c>
      <c r="I270" s="29">
        <f t="shared" si="30"/>
        <v>0</v>
      </c>
      <c r="J270" s="29">
        <f>SUM($H$18:$H270)</f>
        <v>35722.553194129599</v>
      </c>
    </row>
    <row r="271" spans="1:10" x14ac:dyDescent="0.25">
      <c r="A271" s="23">
        <f t="shared" si="31"/>
        <v>254</v>
      </c>
      <c r="B271" s="24">
        <f t="shared" si="27"/>
        <v>46539</v>
      </c>
      <c r="C271" s="29">
        <f t="shared" si="32"/>
        <v>0</v>
      </c>
      <c r="D271" s="29">
        <f t="shared" si="35"/>
        <v>1736.4395124176681</v>
      </c>
      <c r="E271" s="30">
        <f t="shared" si="28"/>
        <v>0</v>
      </c>
      <c r="F271" s="29">
        <f t="shared" si="29"/>
        <v>0</v>
      </c>
      <c r="G271" s="29">
        <f t="shared" si="33"/>
        <v>0</v>
      </c>
      <c r="H271" s="29">
        <f t="shared" si="34"/>
        <v>0</v>
      </c>
      <c r="I271" s="29">
        <f t="shared" si="30"/>
        <v>0</v>
      </c>
      <c r="J271" s="29">
        <f>SUM($H$18:$H271)</f>
        <v>35722.553194129599</v>
      </c>
    </row>
    <row r="272" spans="1:10" x14ac:dyDescent="0.25">
      <c r="A272" s="23">
        <f t="shared" si="31"/>
        <v>255</v>
      </c>
      <c r="B272" s="24">
        <f t="shared" si="27"/>
        <v>46569</v>
      </c>
      <c r="C272" s="29">
        <f t="shared" si="32"/>
        <v>0</v>
      </c>
      <c r="D272" s="29">
        <f t="shared" si="35"/>
        <v>1736.4395124176681</v>
      </c>
      <c r="E272" s="30">
        <f t="shared" si="28"/>
        <v>0</v>
      </c>
      <c r="F272" s="29">
        <f t="shared" si="29"/>
        <v>0</v>
      </c>
      <c r="G272" s="29">
        <f t="shared" si="33"/>
        <v>0</v>
      </c>
      <c r="H272" s="29">
        <f t="shared" si="34"/>
        <v>0</v>
      </c>
      <c r="I272" s="29">
        <f t="shared" si="30"/>
        <v>0</v>
      </c>
      <c r="J272" s="29">
        <f>SUM($H$18:$H272)</f>
        <v>35722.553194129599</v>
      </c>
    </row>
    <row r="273" spans="1:10" x14ac:dyDescent="0.25">
      <c r="A273" s="23">
        <f t="shared" si="31"/>
        <v>256</v>
      </c>
      <c r="B273" s="24">
        <f t="shared" si="27"/>
        <v>46600</v>
      </c>
      <c r="C273" s="29">
        <f t="shared" si="32"/>
        <v>0</v>
      </c>
      <c r="D273" s="29">
        <f t="shared" si="35"/>
        <v>1736.4395124176681</v>
      </c>
      <c r="E273" s="30">
        <f t="shared" si="28"/>
        <v>0</v>
      </c>
      <c r="F273" s="29">
        <f t="shared" si="29"/>
        <v>0</v>
      </c>
      <c r="G273" s="29">
        <f t="shared" si="33"/>
        <v>0</v>
      </c>
      <c r="H273" s="29">
        <f t="shared" si="34"/>
        <v>0</v>
      </c>
      <c r="I273" s="29">
        <f t="shared" si="30"/>
        <v>0</v>
      </c>
      <c r="J273" s="29">
        <f>SUM($H$18:$H273)</f>
        <v>35722.553194129599</v>
      </c>
    </row>
    <row r="274" spans="1:10" x14ac:dyDescent="0.25">
      <c r="A274" s="23">
        <f t="shared" si="31"/>
        <v>257</v>
      </c>
      <c r="B274" s="24">
        <f t="shared" ref="B274:B337" si="36">IF(Pay_Num&lt;&gt;"",DATE(YEAR(Loan_Start),MONTH(Loan_Start)+(Pay_Num)*12/Num_Pmt_Per_Year,DAY(Loan_Start)),"")</f>
        <v>46631</v>
      </c>
      <c r="C274" s="29">
        <f t="shared" si="32"/>
        <v>0</v>
      </c>
      <c r="D274" s="29">
        <f t="shared" si="35"/>
        <v>1736.4395124176681</v>
      </c>
      <c r="E274" s="30">
        <f t="shared" ref="E274:E337" si="37">IF(AND(Pay_Num&lt;&gt;"",Sched_Pay+Scheduled_Extra_Payments&lt;Beg_Bal),Scheduled_Extra_Payments,IF(AND(Pay_Num&lt;&gt;"",Beg_Bal-Sched_Pay&gt;0),Beg_Bal-Sched_Pay,IF(Pay_Num&lt;&gt;"",0,"")))</f>
        <v>0</v>
      </c>
      <c r="F274" s="29">
        <f t="shared" ref="F274:F337" si="38">IF(AND(Pay_Num&lt;&gt;"",Sched_Pay+Extra_Pay&lt;Beg_Bal),Sched_Pay+Extra_Pay,IF(Pay_Num&lt;&gt;"",Beg_Bal,""))</f>
        <v>0</v>
      </c>
      <c r="G274" s="29">
        <f t="shared" si="33"/>
        <v>0</v>
      </c>
      <c r="H274" s="29">
        <f t="shared" si="34"/>
        <v>0</v>
      </c>
      <c r="I274" s="29">
        <f t="shared" ref="I274:I337" si="39">IF(AND(Pay_Num&lt;&gt;"",Sched_Pay+Extra_Pay&lt;Beg_Bal),Beg_Bal-Princ,IF(Pay_Num&lt;&gt;"",0,""))</f>
        <v>0</v>
      </c>
      <c r="J274" s="29">
        <f>SUM($H$18:$H274)</f>
        <v>35722.553194129599</v>
      </c>
    </row>
    <row r="275" spans="1:10" x14ac:dyDescent="0.25">
      <c r="A275" s="23">
        <f t="shared" ref="A275:A338" si="40">IF(Values_Entered,A274+1,"")</f>
        <v>258</v>
      </c>
      <c r="B275" s="24">
        <f t="shared" si="36"/>
        <v>46661</v>
      </c>
      <c r="C275" s="29">
        <f t="shared" ref="C275:C338" si="41">IF(Pay_Num&lt;&gt;"",I274,"")</f>
        <v>0</v>
      </c>
      <c r="D275" s="29">
        <f t="shared" si="35"/>
        <v>1736.4395124176681</v>
      </c>
      <c r="E275" s="30">
        <f t="shared" si="37"/>
        <v>0</v>
      </c>
      <c r="F275" s="29">
        <f t="shared" si="38"/>
        <v>0</v>
      </c>
      <c r="G275" s="29">
        <f t="shared" ref="G275:G338" si="42">IF(Pay_Num&lt;&gt;"",Total_Pay-Int,"")</f>
        <v>0</v>
      </c>
      <c r="H275" s="29">
        <f t="shared" ref="H275:H338" si="43">IF(Pay_Num&lt;&gt;"",Beg_Bal*Interest_Rate/Num_Pmt_Per_Year,"")</f>
        <v>0</v>
      </c>
      <c r="I275" s="29">
        <f t="shared" si="39"/>
        <v>0</v>
      </c>
      <c r="J275" s="29">
        <f>SUM($H$18:$H275)</f>
        <v>35722.553194129599</v>
      </c>
    </row>
    <row r="276" spans="1:10" x14ac:dyDescent="0.25">
      <c r="A276" s="23">
        <f t="shared" si="40"/>
        <v>259</v>
      </c>
      <c r="B276" s="24">
        <f t="shared" si="36"/>
        <v>46692</v>
      </c>
      <c r="C276" s="29">
        <f t="shared" si="41"/>
        <v>0</v>
      </c>
      <c r="D276" s="29">
        <f t="shared" ref="D276:D339" si="44">IF(Pay_Num&lt;&gt;"",Scheduled_Monthly_Payment,"")</f>
        <v>1736.4395124176681</v>
      </c>
      <c r="E276" s="30">
        <f t="shared" si="37"/>
        <v>0</v>
      </c>
      <c r="F276" s="29">
        <f t="shared" si="38"/>
        <v>0</v>
      </c>
      <c r="G276" s="29">
        <f t="shared" si="42"/>
        <v>0</v>
      </c>
      <c r="H276" s="29">
        <f t="shared" si="43"/>
        <v>0</v>
      </c>
      <c r="I276" s="29">
        <f t="shared" si="39"/>
        <v>0</v>
      </c>
      <c r="J276" s="29">
        <f>SUM($H$18:$H276)</f>
        <v>35722.553194129599</v>
      </c>
    </row>
    <row r="277" spans="1:10" x14ac:dyDescent="0.25">
      <c r="A277" s="23">
        <f t="shared" si="40"/>
        <v>260</v>
      </c>
      <c r="B277" s="24">
        <f t="shared" si="36"/>
        <v>46722</v>
      </c>
      <c r="C277" s="29">
        <f t="shared" si="41"/>
        <v>0</v>
      </c>
      <c r="D277" s="29">
        <f t="shared" si="44"/>
        <v>1736.4395124176681</v>
      </c>
      <c r="E277" s="30">
        <f t="shared" si="37"/>
        <v>0</v>
      </c>
      <c r="F277" s="29">
        <f t="shared" si="38"/>
        <v>0</v>
      </c>
      <c r="G277" s="29">
        <f t="shared" si="42"/>
        <v>0</v>
      </c>
      <c r="H277" s="29">
        <f t="shared" si="43"/>
        <v>0</v>
      </c>
      <c r="I277" s="29">
        <f t="shared" si="39"/>
        <v>0</v>
      </c>
      <c r="J277" s="29">
        <f>SUM($H$18:$H277)</f>
        <v>35722.553194129599</v>
      </c>
    </row>
    <row r="278" spans="1:10" x14ac:dyDescent="0.25">
      <c r="A278" s="23">
        <f t="shared" si="40"/>
        <v>261</v>
      </c>
      <c r="B278" s="24">
        <f t="shared" si="36"/>
        <v>46753</v>
      </c>
      <c r="C278" s="29">
        <f t="shared" si="41"/>
        <v>0</v>
      </c>
      <c r="D278" s="29">
        <f t="shared" si="44"/>
        <v>1736.4395124176681</v>
      </c>
      <c r="E278" s="30">
        <f t="shared" si="37"/>
        <v>0</v>
      </c>
      <c r="F278" s="29">
        <f t="shared" si="38"/>
        <v>0</v>
      </c>
      <c r="G278" s="29">
        <f t="shared" si="42"/>
        <v>0</v>
      </c>
      <c r="H278" s="29">
        <f t="shared" si="43"/>
        <v>0</v>
      </c>
      <c r="I278" s="29">
        <f t="shared" si="39"/>
        <v>0</v>
      </c>
      <c r="J278" s="29">
        <f>SUM($H$18:$H278)</f>
        <v>35722.553194129599</v>
      </c>
    </row>
    <row r="279" spans="1:10" x14ac:dyDescent="0.25">
      <c r="A279" s="23">
        <f t="shared" si="40"/>
        <v>262</v>
      </c>
      <c r="B279" s="24">
        <f t="shared" si="36"/>
        <v>46784</v>
      </c>
      <c r="C279" s="29">
        <f t="shared" si="41"/>
        <v>0</v>
      </c>
      <c r="D279" s="29">
        <f t="shared" si="44"/>
        <v>1736.4395124176681</v>
      </c>
      <c r="E279" s="30">
        <f t="shared" si="37"/>
        <v>0</v>
      </c>
      <c r="F279" s="29">
        <f t="shared" si="38"/>
        <v>0</v>
      </c>
      <c r="G279" s="29">
        <f t="shared" si="42"/>
        <v>0</v>
      </c>
      <c r="H279" s="29">
        <f t="shared" si="43"/>
        <v>0</v>
      </c>
      <c r="I279" s="29">
        <f t="shared" si="39"/>
        <v>0</v>
      </c>
      <c r="J279" s="29">
        <f>SUM($H$18:$H279)</f>
        <v>35722.553194129599</v>
      </c>
    </row>
    <row r="280" spans="1:10" x14ac:dyDescent="0.25">
      <c r="A280" s="23">
        <f t="shared" si="40"/>
        <v>263</v>
      </c>
      <c r="B280" s="24">
        <f t="shared" si="36"/>
        <v>46813</v>
      </c>
      <c r="C280" s="29">
        <f t="shared" si="41"/>
        <v>0</v>
      </c>
      <c r="D280" s="29">
        <f t="shared" si="44"/>
        <v>1736.4395124176681</v>
      </c>
      <c r="E280" s="30">
        <f t="shared" si="37"/>
        <v>0</v>
      </c>
      <c r="F280" s="29">
        <f t="shared" si="38"/>
        <v>0</v>
      </c>
      <c r="G280" s="29">
        <f t="shared" si="42"/>
        <v>0</v>
      </c>
      <c r="H280" s="29">
        <f t="shared" si="43"/>
        <v>0</v>
      </c>
      <c r="I280" s="29">
        <f t="shared" si="39"/>
        <v>0</v>
      </c>
      <c r="J280" s="29">
        <f>SUM($H$18:$H280)</f>
        <v>35722.553194129599</v>
      </c>
    </row>
    <row r="281" spans="1:10" x14ac:dyDescent="0.25">
      <c r="A281" s="23">
        <f t="shared" si="40"/>
        <v>264</v>
      </c>
      <c r="B281" s="24">
        <f t="shared" si="36"/>
        <v>46844</v>
      </c>
      <c r="C281" s="29">
        <f t="shared" si="41"/>
        <v>0</v>
      </c>
      <c r="D281" s="29">
        <f t="shared" si="44"/>
        <v>1736.4395124176681</v>
      </c>
      <c r="E281" s="30">
        <f t="shared" si="37"/>
        <v>0</v>
      </c>
      <c r="F281" s="29">
        <f t="shared" si="38"/>
        <v>0</v>
      </c>
      <c r="G281" s="29">
        <f t="shared" si="42"/>
        <v>0</v>
      </c>
      <c r="H281" s="29">
        <f t="shared" si="43"/>
        <v>0</v>
      </c>
      <c r="I281" s="29">
        <f t="shared" si="39"/>
        <v>0</v>
      </c>
      <c r="J281" s="29">
        <f>SUM($H$18:$H281)</f>
        <v>35722.553194129599</v>
      </c>
    </row>
    <row r="282" spans="1:10" x14ac:dyDescent="0.25">
      <c r="A282" s="23">
        <f t="shared" si="40"/>
        <v>265</v>
      </c>
      <c r="B282" s="24">
        <f t="shared" si="36"/>
        <v>46874</v>
      </c>
      <c r="C282" s="29">
        <f t="shared" si="41"/>
        <v>0</v>
      </c>
      <c r="D282" s="29">
        <f t="shared" si="44"/>
        <v>1736.4395124176681</v>
      </c>
      <c r="E282" s="30">
        <f t="shared" si="37"/>
        <v>0</v>
      </c>
      <c r="F282" s="29">
        <f t="shared" si="38"/>
        <v>0</v>
      </c>
      <c r="G282" s="29">
        <f t="shared" si="42"/>
        <v>0</v>
      </c>
      <c r="H282" s="29">
        <f t="shared" si="43"/>
        <v>0</v>
      </c>
      <c r="I282" s="29">
        <f t="shared" si="39"/>
        <v>0</v>
      </c>
      <c r="J282" s="29">
        <f>SUM($H$18:$H282)</f>
        <v>35722.553194129599</v>
      </c>
    </row>
    <row r="283" spans="1:10" x14ac:dyDescent="0.25">
      <c r="A283" s="23">
        <f t="shared" si="40"/>
        <v>266</v>
      </c>
      <c r="B283" s="24">
        <f t="shared" si="36"/>
        <v>46905</v>
      </c>
      <c r="C283" s="29">
        <f t="shared" si="41"/>
        <v>0</v>
      </c>
      <c r="D283" s="29">
        <f t="shared" si="44"/>
        <v>1736.4395124176681</v>
      </c>
      <c r="E283" s="30">
        <f t="shared" si="37"/>
        <v>0</v>
      </c>
      <c r="F283" s="29">
        <f t="shared" si="38"/>
        <v>0</v>
      </c>
      <c r="G283" s="29">
        <f t="shared" si="42"/>
        <v>0</v>
      </c>
      <c r="H283" s="29">
        <f t="shared" si="43"/>
        <v>0</v>
      </c>
      <c r="I283" s="29">
        <f t="shared" si="39"/>
        <v>0</v>
      </c>
      <c r="J283" s="29">
        <f>SUM($H$18:$H283)</f>
        <v>35722.553194129599</v>
      </c>
    </row>
    <row r="284" spans="1:10" x14ac:dyDescent="0.25">
      <c r="A284" s="23">
        <f t="shared" si="40"/>
        <v>267</v>
      </c>
      <c r="B284" s="24">
        <f t="shared" si="36"/>
        <v>46935</v>
      </c>
      <c r="C284" s="29">
        <f t="shared" si="41"/>
        <v>0</v>
      </c>
      <c r="D284" s="29">
        <f t="shared" si="44"/>
        <v>1736.4395124176681</v>
      </c>
      <c r="E284" s="30">
        <f t="shared" si="37"/>
        <v>0</v>
      </c>
      <c r="F284" s="29">
        <f t="shared" si="38"/>
        <v>0</v>
      </c>
      <c r="G284" s="29">
        <f t="shared" si="42"/>
        <v>0</v>
      </c>
      <c r="H284" s="29">
        <f t="shared" si="43"/>
        <v>0</v>
      </c>
      <c r="I284" s="29">
        <f t="shared" si="39"/>
        <v>0</v>
      </c>
      <c r="J284" s="29">
        <f>SUM($H$18:$H284)</f>
        <v>35722.553194129599</v>
      </c>
    </row>
    <row r="285" spans="1:10" x14ac:dyDescent="0.25">
      <c r="A285" s="23">
        <f t="shared" si="40"/>
        <v>268</v>
      </c>
      <c r="B285" s="24">
        <f t="shared" si="36"/>
        <v>46966</v>
      </c>
      <c r="C285" s="29">
        <f t="shared" si="41"/>
        <v>0</v>
      </c>
      <c r="D285" s="29">
        <f t="shared" si="44"/>
        <v>1736.4395124176681</v>
      </c>
      <c r="E285" s="30">
        <f t="shared" si="37"/>
        <v>0</v>
      </c>
      <c r="F285" s="29">
        <f t="shared" si="38"/>
        <v>0</v>
      </c>
      <c r="G285" s="29">
        <f t="shared" si="42"/>
        <v>0</v>
      </c>
      <c r="H285" s="29">
        <f t="shared" si="43"/>
        <v>0</v>
      </c>
      <c r="I285" s="29">
        <f t="shared" si="39"/>
        <v>0</v>
      </c>
      <c r="J285" s="29">
        <f>SUM($H$18:$H285)</f>
        <v>35722.553194129599</v>
      </c>
    </row>
    <row r="286" spans="1:10" x14ac:dyDescent="0.25">
      <c r="A286" s="23">
        <f t="shared" si="40"/>
        <v>269</v>
      </c>
      <c r="B286" s="24">
        <f t="shared" si="36"/>
        <v>46997</v>
      </c>
      <c r="C286" s="29">
        <f t="shared" si="41"/>
        <v>0</v>
      </c>
      <c r="D286" s="29">
        <f t="shared" si="44"/>
        <v>1736.4395124176681</v>
      </c>
      <c r="E286" s="30">
        <f t="shared" si="37"/>
        <v>0</v>
      </c>
      <c r="F286" s="29">
        <f t="shared" si="38"/>
        <v>0</v>
      </c>
      <c r="G286" s="29">
        <f t="shared" si="42"/>
        <v>0</v>
      </c>
      <c r="H286" s="29">
        <f t="shared" si="43"/>
        <v>0</v>
      </c>
      <c r="I286" s="29">
        <f t="shared" si="39"/>
        <v>0</v>
      </c>
      <c r="J286" s="29">
        <f>SUM($H$18:$H286)</f>
        <v>35722.553194129599</v>
      </c>
    </row>
    <row r="287" spans="1:10" x14ac:dyDescent="0.25">
      <c r="A287" s="23">
        <f t="shared" si="40"/>
        <v>270</v>
      </c>
      <c r="B287" s="24">
        <f t="shared" si="36"/>
        <v>47027</v>
      </c>
      <c r="C287" s="29">
        <f t="shared" si="41"/>
        <v>0</v>
      </c>
      <c r="D287" s="29">
        <f t="shared" si="44"/>
        <v>1736.4395124176681</v>
      </c>
      <c r="E287" s="30">
        <f t="shared" si="37"/>
        <v>0</v>
      </c>
      <c r="F287" s="29">
        <f t="shared" si="38"/>
        <v>0</v>
      </c>
      <c r="G287" s="29">
        <f t="shared" si="42"/>
        <v>0</v>
      </c>
      <c r="H287" s="29">
        <f t="shared" si="43"/>
        <v>0</v>
      </c>
      <c r="I287" s="29">
        <f t="shared" si="39"/>
        <v>0</v>
      </c>
      <c r="J287" s="29">
        <f>SUM($H$18:$H287)</f>
        <v>35722.553194129599</v>
      </c>
    </row>
    <row r="288" spans="1:10" x14ac:dyDescent="0.25">
      <c r="A288" s="23">
        <f t="shared" si="40"/>
        <v>271</v>
      </c>
      <c r="B288" s="24">
        <f t="shared" si="36"/>
        <v>47058</v>
      </c>
      <c r="C288" s="29">
        <f t="shared" si="41"/>
        <v>0</v>
      </c>
      <c r="D288" s="29">
        <f t="shared" si="44"/>
        <v>1736.4395124176681</v>
      </c>
      <c r="E288" s="30">
        <f t="shared" si="37"/>
        <v>0</v>
      </c>
      <c r="F288" s="29">
        <f t="shared" si="38"/>
        <v>0</v>
      </c>
      <c r="G288" s="29">
        <f t="shared" si="42"/>
        <v>0</v>
      </c>
      <c r="H288" s="29">
        <f t="shared" si="43"/>
        <v>0</v>
      </c>
      <c r="I288" s="29">
        <f t="shared" si="39"/>
        <v>0</v>
      </c>
      <c r="J288" s="29">
        <f>SUM($H$18:$H288)</f>
        <v>35722.553194129599</v>
      </c>
    </row>
    <row r="289" spans="1:10" x14ac:dyDescent="0.25">
      <c r="A289" s="23">
        <f t="shared" si="40"/>
        <v>272</v>
      </c>
      <c r="B289" s="24">
        <f t="shared" si="36"/>
        <v>47088</v>
      </c>
      <c r="C289" s="29">
        <f t="shared" si="41"/>
        <v>0</v>
      </c>
      <c r="D289" s="29">
        <f t="shared" si="44"/>
        <v>1736.4395124176681</v>
      </c>
      <c r="E289" s="30">
        <f t="shared" si="37"/>
        <v>0</v>
      </c>
      <c r="F289" s="29">
        <f t="shared" si="38"/>
        <v>0</v>
      </c>
      <c r="G289" s="29">
        <f t="shared" si="42"/>
        <v>0</v>
      </c>
      <c r="H289" s="29">
        <f t="shared" si="43"/>
        <v>0</v>
      </c>
      <c r="I289" s="29">
        <f t="shared" si="39"/>
        <v>0</v>
      </c>
      <c r="J289" s="29">
        <f>SUM($H$18:$H289)</f>
        <v>35722.553194129599</v>
      </c>
    </row>
    <row r="290" spans="1:10" x14ac:dyDescent="0.25">
      <c r="A290" s="23">
        <f t="shared" si="40"/>
        <v>273</v>
      </c>
      <c r="B290" s="24">
        <f t="shared" si="36"/>
        <v>47119</v>
      </c>
      <c r="C290" s="29">
        <f t="shared" si="41"/>
        <v>0</v>
      </c>
      <c r="D290" s="29">
        <f t="shared" si="44"/>
        <v>1736.4395124176681</v>
      </c>
      <c r="E290" s="30">
        <f t="shared" si="37"/>
        <v>0</v>
      </c>
      <c r="F290" s="29">
        <f t="shared" si="38"/>
        <v>0</v>
      </c>
      <c r="G290" s="29">
        <f t="shared" si="42"/>
        <v>0</v>
      </c>
      <c r="H290" s="29">
        <f t="shared" si="43"/>
        <v>0</v>
      </c>
      <c r="I290" s="29">
        <f t="shared" si="39"/>
        <v>0</v>
      </c>
      <c r="J290" s="29">
        <f>SUM($H$18:$H290)</f>
        <v>35722.553194129599</v>
      </c>
    </row>
    <row r="291" spans="1:10" x14ac:dyDescent="0.25">
      <c r="A291" s="23">
        <f t="shared" si="40"/>
        <v>274</v>
      </c>
      <c r="B291" s="24">
        <f t="shared" si="36"/>
        <v>47150</v>
      </c>
      <c r="C291" s="29">
        <f t="shared" si="41"/>
        <v>0</v>
      </c>
      <c r="D291" s="29">
        <f t="shared" si="44"/>
        <v>1736.4395124176681</v>
      </c>
      <c r="E291" s="30">
        <f t="shared" si="37"/>
        <v>0</v>
      </c>
      <c r="F291" s="29">
        <f t="shared" si="38"/>
        <v>0</v>
      </c>
      <c r="G291" s="29">
        <f t="shared" si="42"/>
        <v>0</v>
      </c>
      <c r="H291" s="29">
        <f t="shared" si="43"/>
        <v>0</v>
      </c>
      <c r="I291" s="29">
        <f t="shared" si="39"/>
        <v>0</v>
      </c>
      <c r="J291" s="29">
        <f>SUM($H$18:$H291)</f>
        <v>35722.553194129599</v>
      </c>
    </row>
    <row r="292" spans="1:10" x14ac:dyDescent="0.25">
      <c r="A292" s="23">
        <f t="shared" si="40"/>
        <v>275</v>
      </c>
      <c r="B292" s="24">
        <f t="shared" si="36"/>
        <v>47178</v>
      </c>
      <c r="C292" s="29">
        <f t="shared" si="41"/>
        <v>0</v>
      </c>
      <c r="D292" s="29">
        <f t="shared" si="44"/>
        <v>1736.4395124176681</v>
      </c>
      <c r="E292" s="30">
        <f t="shared" si="37"/>
        <v>0</v>
      </c>
      <c r="F292" s="29">
        <f t="shared" si="38"/>
        <v>0</v>
      </c>
      <c r="G292" s="29">
        <f t="shared" si="42"/>
        <v>0</v>
      </c>
      <c r="H292" s="29">
        <f t="shared" si="43"/>
        <v>0</v>
      </c>
      <c r="I292" s="29">
        <f t="shared" si="39"/>
        <v>0</v>
      </c>
      <c r="J292" s="29">
        <f>SUM($H$18:$H292)</f>
        <v>35722.553194129599</v>
      </c>
    </row>
    <row r="293" spans="1:10" x14ac:dyDescent="0.25">
      <c r="A293" s="23">
        <f t="shared" si="40"/>
        <v>276</v>
      </c>
      <c r="B293" s="24">
        <f t="shared" si="36"/>
        <v>47209</v>
      </c>
      <c r="C293" s="29">
        <f t="shared" si="41"/>
        <v>0</v>
      </c>
      <c r="D293" s="29">
        <f t="shared" si="44"/>
        <v>1736.4395124176681</v>
      </c>
      <c r="E293" s="30">
        <f t="shared" si="37"/>
        <v>0</v>
      </c>
      <c r="F293" s="29">
        <f t="shared" si="38"/>
        <v>0</v>
      </c>
      <c r="G293" s="29">
        <f t="shared" si="42"/>
        <v>0</v>
      </c>
      <c r="H293" s="29">
        <f t="shared" si="43"/>
        <v>0</v>
      </c>
      <c r="I293" s="29">
        <f t="shared" si="39"/>
        <v>0</v>
      </c>
      <c r="J293" s="29">
        <f>SUM($H$18:$H293)</f>
        <v>35722.553194129599</v>
      </c>
    </row>
    <row r="294" spans="1:10" x14ac:dyDescent="0.25">
      <c r="A294" s="23">
        <f t="shared" si="40"/>
        <v>277</v>
      </c>
      <c r="B294" s="24">
        <f t="shared" si="36"/>
        <v>47239</v>
      </c>
      <c r="C294" s="29">
        <f t="shared" si="41"/>
        <v>0</v>
      </c>
      <c r="D294" s="29">
        <f t="shared" si="44"/>
        <v>1736.4395124176681</v>
      </c>
      <c r="E294" s="30">
        <f t="shared" si="37"/>
        <v>0</v>
      </c>
      <c r="F294" s="29">
        <f t="shared" si="38"/>
        <v>0</v>
      </c>
      <c r="G294" s="29">
        <f t="shared" si="42"/>
        <v>0</v>
      </c>
      <c r="H294" s="29">
        <f t="shared" si="43"/>
        <v>0</v>
      </c>
      <c r="I294" s="29">
        <f t="shared" si="39"/>
        <v>0</v>
      </c>
      <c r="J294" s="29">
        <f>SUM($H$18:$H294)</f>
        <v>35722.553194129599</v>
      </c>
    </row>
    <row r="295" spans="1:10" x14ac:dyDescent="0.25">
      <c r="A295" s="23">
        <f t="shared" si="40"/>
        <v>278</v>
      </c>
      <c r="B295" s="24">
        <f t="shared" si="36"/>
        <v>47270</v>
      </c>
      <c r="C295" s="29">
        <f t="shared" si="41"/>
        <v>0</v>
      </c>
      <c r="D295" s="29">
        <f t="shared" si="44"/>
        <v>1736.4395124176681</v>
      </c>
      <c r="E295" s="30">
        <f t="shared" si="37"/>
        <v>0</v>
      </c>
      <c r="F295" s="29">
        <f t="shared" si="38"/>
        <v>0</v>
      </c>
      <c r="G295" s="29">
        <f t="shared" si="42"/>
        <v>0</v>
      </c>
      <c r="H295" s="29">
        <f t="shared" si="43"/>
        <v>0</v>
      </c>
      <c r="I295" s="29">
        <f t="shared" si="39"/>
        <v>0</v>
      </c>
      <c r="J295" s="29">
        <f>SUM($H$18:$H295)</f>
        <v>35722.553194129599</v>
      </c>
    </row>
    <row r="296" spans="1:10" x14ac:dyDescent="0.25">
      <c r="A296" s="23">
        <f t="shared" si="40"/>
        <v>279</v>
      </c>
      <c r="B296" s="24">
        <f t="shared" si="36"/>
        <v>47300</v>
      </c>
      <c r="C296" s="29">
        <f t="shared" si="41"/>
        <v>0</v>
      </c>
      <c r="D296" s="29">
        <f t="shared" si="44"/>
        <v>1736.4395124176681</v>
      </c>
      <c r="E296" s="30">
        <f t="shared" si="37"/>
        <v>0</v>
      </c>
      <c r="F296" s="29">
        <f t="shared" si="38"/>
        <v>0</v>
      </c>
      <c r="G296" s="29">
        <f t="shared" si="42"/>
        <v>0</v>
      </c>
      <c r="H296" s="29">
        <f t="shared" si="43"/>
        <v>0</v>
      </c>
      <c r="I296" s="29">
        <f t="shared" si="39"/>
        <v>0</v>
      </c>
      <c r="J296" s="29">
        <f>SUM($H$18:$H296)</f>
        <v>35722.553194129599</v>
      </c>
    </row>
    <row r="297" spans="1:10" x14ac:dyDescent="0.25">
      <c r="A297" s="23">
        <f t="shared" si="40"/>
        <v>280</v>
      </c>
      <c r="B297" s="24">
        <f t="shared" si="36"/>
        <v>47331</v>
      </c>
      <c r="C297" s="29">
        <f t="shared" si="41"/>
        <v>0</v>
      </c>
      <c r="D297" s="29">
        <f t="shared" si="44"/>
        <v>1736.4395124176681</v>
      </c>
      <c r="E297" s="30">
        <f t="shared" si="37"/>
        <v>0</v>
      </c>
      <c r="F297" s="29">
        <f t="shared" si="38"/>
        <v>0</v>
      </c>
      <c r="G297" s="29">
        <f t="shared" si="42"/>
        <v>0</v>
      </c>
      <c r="H297" s="29">
        <f t="shared" si="43"/>
        <v>0</v>
      </c>
      <c r="I297" s="29">
        <f t="shared" si="39"/>
        <v>0</v>
      </c>
      <c r="J297" s="29">
        <f>SUM($H$18:$H297)</f>
        <v>35722.553194129599</v>
      </c>
    </row>
    <row r="298" spans="1:10" x14ac:dyDescent="0.25">
      <c r="A298" s="23">
        <f t="shared" si="40"/>
        <v>281</v>
      </c>
      <c r="B298" s="24">
        <f t="shared" si="36"/>
        <v>47362</v>
      </c>
      <c r="C298" s="29">
        <f t="shared" si="41"/>
        <v>0</v>
      </c>
      <c r="D298" s="29">
        <f t="shared" si="44"/>
        <v>1736.4395124176681</v>
      </c>
      <c r="E298" s="30">
        <f t="shared" si="37"/>
        <v>0</v>
      </c>
      <c r="F298" s="29">
        <f t="shared" si="38"/>
        <v>0</v>
      </c>
      <c r="G298" s="29">
        <f t="shared" si="42"/>
        <v>0</v>
      </c>
      <c r="H298" s="29">
        <f t="shared" si="43"/>
        <v>0</v>
      </c>
      <c r="I298" s="29">
        <f t="shared" si="39"/>
        <v>0</v>
      </c>
      <c r="J298" s="29">
        <f>SUM($H$18:$H298)</f>
        <v>35722.553194129599</v>
      </c>
    </row>
    <row r="299" spans="1:10" x14ac:dyDescent="0.25">
      <c r="A299" s="23">
        <f t="shared" si="40"/>
        <v>282</v>
      </c>
      <c r="B299" s="24">
        <f t="shared" si="36"/>
        <v>47392</v>
      </c>
      <c r="C299" s="29">
        <f t="shared" si="41"/>
        <v>0</v>
      </c>
      <c r="D299" s="29">
        <f t="shared" si="44"/>
        <v>1736.4395124176681</v>
      </c>
      <c r="E299" s="30">
        <f t="shared" si="37"/>
        <v>0</v>
      </c>
      <c r="F299" s="29">
        <f t="shared" si="38"/>
        <v>0</v>
      </c>
      <c r="G299" s="29">
        <f t="shared" si="42"/>
        <v>0</v>
      </c>
      <c r="H299" s="29">
        <f t="shared" si="43"/>
        <v>0</v>
      </c>
      <c r="I299" s="29">
        <f t="shared" si="39"/>
        <v>0</v>
      </c>
      <c r="J299" s="29">
        <f>SUM($H$18:$H299)</f>
        <v>35722.553194129599</v>
      </c>
    </row>
    <row r="300" spans="1:10" x14ac:dyDescent="0.25">
      <c r="A300" s="23">
        <f t="shared" si="40"/>
        <v>283</v>
      </c>
      <c r="B300" s="24">
        <f t="shared" si="36"/>
        <v>47423</v>
      </c>
      <c r="C300" s="29">
        <f t="shared" si="41"/>
        <v>0</v>
      </c>
      <c r="D300" s="29">
        <f t="shared" si="44"/>
        <v>1736.4395124176681</v>
      </c>
      <c r="E300" s="30">
        <f t="shared" si="37"/>
        <v>0</v>
      </c>
      <c r="F300" s="29">
        <f t="shared" si="38"/>
        <v>0</v>
      </c>
      <c r="G300" s="29">
        <f t="shared" si="42"/>
        <v>0</v>
      </c>
      <c r="H300" s="29">
        <f t="shared" si="43"/>
        <v>0</v>
      </c>
      <c r="I300" s="29">
        <f t="shared" si="39"/>
        <v>0</v>
      </c>
      <c r="J300" s="29">
        <f>SUM($H$18:$H300)</f>
        <v>35722.553194129599</v>
      </c>
    </row>
    <row r="301" spans="1:10" x14ac:dyDescent="0.25">
      <c r="A301" s="23">
        <f t="shared" si="40"/>
        <v>284</v>
      </c>
      <c r="B301" s="24">
        <f t="shared" si="36"/>
        <v>47453</v>
      </c>
      <c r="C301" s="29">
        <f t="shared" si="41"/>
        <v>0</v>
      </c>
      <c r="D301" s="29">
        <f t="shared" si="44"/>
        <v>1736.4395124176681</v>
      </c>
      <c r="E301" s="30">
        <f t="shared" si="37"/>
        <v>0</v>
      </c>
      <c r="F301" s="29">
        <f t="shared" si="38"/>
        <v>0</v>
      </c>
      <c r="G301" s="29">
        <f t="shared" si="42"/>
        <v>0</v>
      </c>
      <c r="H301" s="29">
        <f t="shared" si="43"/>
        <v>0</v>
      </c>
      <c r="I301" s="29">
        <f t="shared" si="39"/>
        <v>0</v>
      </c>
      <c r="J301" s="29">
        <f>SUM($H$18:$H301)</f>
        <v>35722.553194129599</v>
      </c>
    </row>
    <row r="302" spans="1:10" x14ac:dyDescent="0.25">
      <c r="A302" s="23">
        <f t="shared" si="40"/>
        <v>285</v>
      </c>
      <c r="B302" s="24">
        <f t="shared" si="36"/>
        <v>47484</v>
      </c>
      <c r="C302" s="29">
        <f t="shared" si="41"/>
        <v>0</v>
      </c>
      <c r="D302" s="29">
        <f t="shared" si="44"/>
        <v>1736.4395124176681</v>
      </c>
      <c r="E302" s="30">
        <f t="shared" si="37"/>
        <v>0</v>
      </c>
      <c r="F302" s="29">
        <f t="shared" si="38"/>
        <v>0</v>
      </c>
      <c r="G302" s="29">
        <f t="shared" si="42"/>
        <v>0</v>
      </c>
      <c r="H302" s="29">
        <f t="shared" si="43"/>
        <v>0</v>
      </c>
      <c r="I302" s="29">
        <f t="shared" si="39"/>
        <v>0</v>
      </c>
      <c r="J302" s="29">
        <f>SUM($H$18:$H302)</f>
        <v>35722.553194129599</v>
      </c>
    </row>
    <row r="303" spans="1:10" x14ac:dyDescent="0.25">
      <c r="A303" s="23">
        <f t="shared" si="40"/>
        <v>286</v>
      </c>
      <c r="B303" s="24">
        <f t="shared" si="36"/>
        <v>47515</v>
      </c>
      <c r="C303" s="29">
        <f t="shared" si="41"/>
        <v>0</v>
      </c>
      <c r="D303" s="29">
        <f t="shared" si="44"/>
        <v>1736.4395124176681</v>
      </c>
      <c r="E303" s="30">
        <f t="shared" si="37"/>
        <v>0</v>
      </c>
      <c r="F303" s="29">
        <f t="shared" si="38"/>
        <v>0</v>
      </c>
      <c r="G303" s="29">
        <f t="shared" si="42"/>
        <v>0</v>
      </c>
      <c r="H303" s="29">
        <f t="shared" si="43"/>
        <v>0</v>
      </c>
      <c r="I303" s="29">
        <f t="shared" si="39"/>
        <v>0</v>
      </c>
      <c r="J303" s="29">
        <f>SUM($H$18:$H303)</f>
        <v>35722.553194129599</v>
      </c>
    </row>
    <row r="304" spans="1:10" x14ac:dyDescent="0.25">
      <c r="A304" s="23">
        <f t="shared" si="40"/>
        <v>287</v>
      </c>
      <c r="B304" s="24">
        <f t="shared" si="36"/>
        <v>47543</v>
      </c>
      <c r="C304" s="29">
        <f t="shared" si="41"/>
        <v>0</v>
      </c>
      <c r="D304" s="29">
        <f t="shared" si="44"/>
        <v>1736.4395124176681</v>
      </c>
      <c r="E304" s="30">
        <f t="shared" si="37"/>
        <v>0</v>
      </c>
      <c r="F304" s="29">
        <f t="shared" si="38"/>
        <v>0</v>
      </c>
      <c r="G304" s="29">
        <f t="shared" si="42"/>
        <v>0</v>
      </c>
      <c r="H304" s="29">
        <f t="shared" si="43"/>
        <v>0</v>
      </c>
      <c r="I304" s="29">
        <f t="shared" si="39"/>
        <v>0</v>
      </c>
      <c r="J304" s="29">
        <f>SUM($H$18:$H304)</f>
        <v>35722.553194129599</v>
      </c>
    </row>
    <row r="305" spans="1:10" x14ac:dyDescent="0.25">
      <c r="A305" s="23">
        <f t="shared" si="40"/>
        <v>288</v>
      </c>
      <c r="B305" s="24">
        <f t="shared" si="36"/>
        <v>47574</v>
      </c>
      <c r="C305" s="29">
        <f t="shared" si="41"/>
        <v>0</v>
      </c>
      <c r="D305" s="29">
        <f t="shared" si="44"/>
        <v>1736.4395124176681</v>
      </c>
      <c r="E305" s="30">
        <f t="shared" si="37"/>
        <v>0</v>
      </c>
      <c r="F305" s="29">
        <f t="shared" si="38"/>
        <v>0</v>
      </c>
      <c r="G305" s="29">
        <f t="shared" si="42"/>
        <v>0</v>
      </c>
      <c r="H305" s="29">
        <f t="shared" si="43"/>
        <v>0</v>
      </c>
      <c r="I305" s="29">
        <f t="shared" si="39"/>
        <v>0</v>
      </c>
      <c r="J305" s="29">
        <f>SUM($H$18:$H305)</f>
        <v>35722.553194129599</v>
      </c>
    </row>
    <row r="306" spans="1:10" x14ac:dyDescent="0.25">
      <c r="A306" s="23">
        <f t="shared" si="40"/>
        <v>289</v>
      </c>
      <c r="B306" s="24">
        <f t="shared" si="36"/>
        <v>47604</v>
      </c>
      <c r="C306" s="29">
        <f t="shared" si="41"/>
        <v>0</v>
      </c>
      <c r="D306" s="29">
        <f t="shared" si="44"/>
        <v>1736.4395124176681</v>
      </c>
      <c r="E306" s="30">
        <f t="shared" si="37"/>
        <v>0</v>
      </c>
      <c r="F306" s="29">
        <f t="shared" si="38"/>
        <v>0</v>
      </c>
      <c r="G306" s="29">
        <f t="shared" si="42"/>
        <v>0</v>
      </c>
      <c r="H306" s="29">
        <f t="shared" si="43"/>
        <v>0</v>
      </c>
      <c r="I306" s="29">
        <f t="shared" si="39"/>
        <v>0</v>
      </c>
      <c r="J306" s="29">
        <f>SUM($H$18:$H306)</f>
        <v>35722.553194129599</v>
      </c>
    </row>
    <row r="307" spans="1:10" x14ac:dyDescent="0.25">
      <c r="A307" s="23">
        <f t="shared" si="40"/>
        <v>290</v>
      </c>
      <c r="B307" s="24">
        <f t="shared" si="36"/>
        <v>47635</v>
      </c>
      <c r="C307" s="29">
        <f t="shared" si="41"/>
        <v>0</v>
      </c>
      <c r="D307" s="29">
        <f t="shared" si="44"/>
        <v>1736.4395124176681</v>
      </c>
      <c r="E307" s="30">
        <f t="shared" si="37"/>
        <v>0</v>
      </c>
      <c r="F307" s="29">
        <f t="shared" si="38"/>
        <v>0</v>
      </c>
      <c r="G307" s="29">
        <f t="shared" si="42"/>
        <v>0</v>
      </c>
      <c r="H307" s="29">
        <f t="shared" si="43"/>
        <v>0</v>
      </c>
      <c r="I307" s="29">
        <f t="shared" si="39"/>
        <v>0</v>
      </c>
      <c r="J307" s="29">
        <f>SUM($H$18:$H307)</f>
        <v>35722.553194129599</v>
      </c>
    </row>
    <row r="308" spans="1:10" x14ac:dyDescent="0.25">
      <c r="A308" s="23">
        <f t="shared" si="40"/>
        <v>291</v>
      </c>
      <c r="B308" s="24">
        <f t="shared" si="36"/>
        <v>47665</v>
      </c>
      <c r="C308" s="29">
        <f t="shared" si="41"/>
        <v>0</v>
      </c>
      <c r="D308" s="29">
        <f t="shared" si="44"/>
        <v>1736.4395124176681</v>
      </c>
      <c r="E308" s="30">
        <f t="shared" si="37"/>
        <v>0</v>
      </c>
      <c r="F308" s="29">
        <f t="shared" si="38"/>
        <v>0</v>
      </c>
      <c r="G308" s="29">
        <f t="shared" si="42"/>
        <v>0</v>
      </c>
      <c r="H308" s="29">
        <f t="shared" si="43"/>
        <v>0</v>
      </c>
      <c r="I308" s="29">
        <f t="shared" si="39"/>
        <v>0</v>
      </c>
      <c r="J308" s="29">
        <f>SUM($H$18:$H308)</f>
        <v>35722.553194129599</v>
      </c>
    </row>
    <row r="309" spans="1:10" x14ac:dyDescent="0.25">
      <c r="A309" s="23">
        <f t="shared" si="40"/>
        <v>292</v>
      </c>
      <c r="B309" s="24">
        <f t="shared" si="36"/>
        <v>47696</v>
      </c>
      <c r="C309" s="29">
        <f t="shared" si="41"/>
        <v>0</v>
      </c>
      <c r="D309" s="29">
        <f t="shared" si="44"/>
        <v>1736.4395124176681</v>
      </c>
      <c r="E309" s="30">
        <f t="shared" si="37"/>
        <v>0</v>
      </c>
      <c r="F309" s="29">
        <f t="shared" si="38"/>
        <v>0</v>
      </c>
      <c r="G309" s="29">
        <f t="shared" si="42"/>
        <v>0</v>
      </c>
      <c r="H309" s="29">
        <f t="shared" si="43"/>
        <v>0</v>
      </c>
      <c r="I309" s="29">
        <f t="shared" si="39"/>
        <v>0</v>
      </c>
      <c r="J309" s="29">
        <f>SUM($H$18:$H309)</f>
        <v>35722.553194129599</v>
      </c>
    </row>
    <row r="310" spans="1:10" x14ac:dyDescent="0.25">
      <c r="A310" s="23">
        <f t="shared" si="40"/>
        <v>293</v>
      </c>
      <c r="B310" s="24">
        <f t="shared" si="36"/>
        <v>47727</v>
      </c>
      <c r="C310" s="29">
        <f t="shared" si="41"/>
        <v>0</v>
      </c>
      <c r="D310" s="29">
        <f t="shared" si="44"/>
        <v>1736.4395124176681</v>
      </c>
      <c r="E310" s="30">
        <f t="shared" si="37"/>
        <v>0</v>
      </c>
      <c r="F310" s="29">
        <f t="shared" si="38"/>
        <v>0</v>
      </c>
      <c r="G310" s="29">
        <f t="shared" si="42"/>
        <v>0</v>
      </c>
      <c r="H310" s="29">
        <f t="shared" si="43"/>
        <v>0</v>
      </c>
      <c r="I310" s="29">
        <f t="shared" si="39"/>
        <v>0</v>
      </c>
      <c r="J310" s="29">
        <f>SUM($H$18:$H310)</f>
        <v>35722.553194129599</v>
      </c>
    </row>
    <row r="311" spans="1:10" x14ac:dyDescent="0.25">
      <c r="A311" s="23">
        <f t="shared" si="40"/>
        <v>294</v>
      </c>
      <c r="B311" s="24">
        <f t="shared" si="36"/>
        <v>47757</v>
      </c>
      <c r="C311" s="29">
        <f t="shared" si="41"/>
        <v>0</v>
      </c>
      <c r="D311" s="29">
        <f t="shared" si="44"/>
        <v>1736.4395124176681</v>
      </c>
      <c r="E311" s="30">
        <f t="shared" si="37"/>
        <v>0</v>
      </c>
      <c r="F311" s="29">
        <f t="shared" si="38"/>
        <v>0</v>
      </c>
      <c r="G311" s="29">
        <f t="shared" si="42"/>
        <v>0</v>
      </c>
      <c r="H311" s="29">
        <f t="shared" si="43"/>
        <v>0</v>
      </c>
      <c r="I311" s="29">
        <f t="shared" si="39"/>
        <v>0</v>
      </c>
      <c r="J311" s="29">
        <f>SUM($H$18:$H311)</f>
        <v>35722.553194129599</v>
      </c>
    </row>
    <row r="312" spans="1:10" x14ac:dyDescent="0.25">
      <c r="A312" s="23">
        <f t="shared" si="40"/>
        <v>295</v>
      </c>
      <c r="B312" s="24">
        <f t="shared" si="36"/>
        <v>47788</v>
      </c>
      <c r="C312" s="29">
        <f t="shared" si="41"/>
        <v>0</v>
      </c>
      <c r="D312" s="29">
        <f t="shared" si="44"/>
        <v>1736.4395124176681</v>
      </c>
      <c r="E312" s="30">
        <f t="shared" si="37"/>
        <v>0</v>
      </c>
      <c r="F312" s="29">
        <f t="shared" si="38"/>
        <v>0</v>
      </c>
      <c r="G312" s="29">
        <f t="shared" si="42"/>
        <v>0</v>
      </c>
      <c r="H312" s="29">
        <f t="shared" si="43"/>
        <v>0</v>
      </c>
      <c r="I312" s="29">
        <f t="shared" si="39"/>
        <v>0</v>
      </c>
      <c r="J312" s="29">
        <f>SUM($H$18:$H312)</f>
        <v>35722.553194129599</v>
      </c>
    </row>
    <row r="313" spans="1:10" x14ac:dyDescent="0.25">
      <c r="A313" s="23">
        <f t="shared" si="40"/>
        <v>296</v>
      </c>
      <c r="B313" s="24">
        <f t="shared" si="36"/>
        <v>47818</v>
      </c>
      <c r="C313" s="29">
        <f t="shared" si="41"/>
        <v>0</v>
      </c>
      <c r="D313" s="29">
        <f t="shared" si="44"/>
        <v>1736.4395124176681</v>
      </c>
      <c r="E313" s="30">
        <f t="shared" si="37"/>
        <v>0</v>
      </c>
      <c r="F313" s="29">
        <f t="shared" si="38"/>
        <v>0</v>
      </c>
      <c r="G313" s="29">
        <f t="shared" si="42"/>
        <v>0</v>
      </c>
      <c r="H313" s="29">
        <f t="shared" si="43"/>
        <v>0</v>
      </c>
      <c r="I313" s="29">
        <f t="shared" si="39"/>
        <v>0</v>
      </c>
      <c r="J313" s="29">
        <f>SUM($H$18:$H313)</f>
        <v>35722.553194129599</v>
      </c>
    </row>
    <row r="314" spans="1:10" x14ac:dyDescent="0.25">
      <c r="A314" s="23">
        <f t="shared" si="40"/>
        <v>297</v>
      </c>
      <c r="B314" s="24">
        <f t="shared" si="36"/>
        <v>47849</v>
      </c>
      <c r="C314" s="29">
        <f t="shared" si="41"/>
        <v>0</v>
      </c>
      <c r="D314" s="29">
        <f t="shared" si="44"/>
        <v>1736.4395124176681</v>
      </c>
      <c r="E314" s="30">
        <f t="shared" si="37"/>
        <v>0</v>
      </c>
      <c r="F314" s="29">
        <f t="shared" si="38"/>
        <v>0</v>
      </c>
      <c r="G314" s="29">
        <f t="shared" si="42"/>
        <v>0</v>
      </c>
      <c r="H314" s="29">
        <f t="shared" si="43"/>
        <v>0</v>
      </c>
      <c r="I314" s="29">
        <f t="shared" si="39"/>
        <v>0</v>
      </c>
      <c r="J314" s="29">
        <f>SUM($H$18:$H314)</f>
        <v>35722.553194129599</v>
      </c>
    </row>
    <row r="315" spans="1:10" x14ac:dyDescent="0.25">
      <c r="A315" s="23">
        <f t="shared" si="40"/>
        <v>298</v>
      </c>
      <c r="B315" s="24">
        <f t="shared" si="36"/>
        <v>47880</v>
      </c>
      <c r="C315" s="29">
        <f t="shared" si="41"/>
        <v>0</v>
      </c>
      <c r="D315" s="29">
        <f t="shared" si="44"/>
        <v>1736.4395124176681</v>
      </c>
      <c r="E315" s="30">
        <f t="shared" si="37"/>
        <v>0</v>
      </c>
      <c r="F315" s="29">
        <f t="shared" si="38"/>
        <v>0</v>
      </c>
      <c r="G315" s="29">
        <f t="shared" si="42"/>
        <v>0</v>
      </c>
      <c r="H315" s="29">
        <f t="shared" si="43"/>
        <v>0</v>
      </c>
      <c r="I315" s="29">
        <f t="shared" si="39"/>
        <v>0</v>
      </c>
      <c r="J315" s="29">
        <f>SUM($H$18:$H315)</f>
        <v>35722.553194129599</v>
      </c>
    </row>
    <row r="316" spans="1:10" x14ac:dyDescent="0.25">
      <c r="A316" s="23">
        <f t="shared" si="40"/>
        <v>299</v>
      </c>
      <c r="B316" s="24">
        <f t="shared" si="36"/>
        <v>47908</v>
      </c>
      <c r="C316" s="29">
        <f t="shared" si="41"/>
        <v>0</v>
      </c>
      <c r="D316" s="29">
        <f t="shared" si="44"/>
        <v>1736.4395124176681</v>
      </c>
      <c r="E316" s="30">
        <f t="shared" si="37"/>
        <v>0</v>
      </c>
      <c r="F316" s="29">
        <f t="shared" si="38"/>
        <v>0</v>
      </c>
      <c r="G316" s="29">
        <f t="shared" si="42"/>
        <v>0</v>
      </c>
      <c r="H316" s="29">
        <f t="shared" si="43"/>
        <v>0</v>
      </c>
      <c r="I316" s="29">
        <f t="shared" si="39"/>
        <v>0</v>
      </c>
      <c r="J316" s="29">
        <f>SUM($H$18:$H316)</f>
        <v>35722.553194129599</v>
      </c>
    </row>
    <row r="317" spans="1:10" x14ac:dyDescent="0.25">
      <c r="A317" s="23">
        <f t="shared" si="40"/>
        <v>300</v>
      </c>
      <c r="B317" s="24">
        <f t="shared" si="36"/>
        <v>47939</v>
      </c>
      <c r="C317" s="29">
        <f t="shared" si="41"/>
        <v>0</v>
      </c>
      <c r="D317" s="29">
        <f t="shared" si="44"/>
        <v>1736.4395124176681</v>
      </c>
      <c r="E317" s="30">
        <f t="shared" si="37"/>
        <v>0</v>
      </c>
      <c r="F317" s="29">
        <f t="shared" si="38"/>
        <v>0</v>
      </c>
      <c r="G317" s="29">
        <f t="shared" si="42"/>
        <v>0</v>
      </c>
      <c r="H317" s="29">
        <f t="shared" si="43"/>
        <v>0</v>
      </c>
      <c r="I317" s="29">
        <f t="shared" si="39"/>
        <v>0</v>
      </c>
      <c r="J317" s="29">
        <f>SUM($H$18:$H317)</f>
        <v>35722.553194129599</v>
      </c>
    </row>
    <row r="318" spans="1:10" x14ac:dyDescent="0.25">
      <c r="A318" s="23">
        <f t="shared" si="40"/>
        <v>301</v>
      </c>
      <c r="B318" s="24">
        <f t="shared" si="36"/>
        <v>47969</v>
      </c>
      <c r="C318" s="29">
        <f t="shared" si="41"/>
        <v>0</v>
      </c>
      <c r="D318" s="29">
        <f t="shared" si="44"/>
        <v>1736.4395124176681</v>
      </c>
      <c r="E318" s="30">
        <f t="shared" si="37"/>
        <v>0</v>
      </c>
      <c r="F318" s="29">
        <f t="shared" si="38"/>
        <v>0</v>
      </c>
      <c r="G318" s="29">
        <f t="shared" si="42"/>
        <v>0</v>
      </c>
      <c r="H318" s="29">
        <f t="shared" si="43"/>
        <v>0</v>
      </c>
      <c r="I318" s="29">
        <f t="shared" si="39"/>
        <v>0</v>
      </c>
      <c r="J318" s="29">
        <f>SUM($H$18:$H318)</f>
        <v>35722.553194129599</v>
      </c>
    </row>
    <row r="319" spans="1:10" x14ac:dyDescent="0.25">
      <c r="A319" s="23">
        <f t="shared" si="40"/>
        <v>302</v>
      </c>
      <c r="B319" s="24">
        <f t="shared" si="36"/>
        <v>48000</v>
      </c>
      <c r="C319" s="29">
        <f t="shared" si="41"/>
        <v>0</v>
      </c>
      <c r="D319" s="29">
        <f t="shared" si="44"/>
        <v>1736.4395124176681</v>
      </c>
      <c r="E319" s="30">
        <f t="shared" si="37"/>
        <v>0</v>
      </c>
      <c r="F319" s="29">
        <f t="shared" si="38"/>
        <v>0</v>
      </c>
      <c r="G319" s="29">
        <f t="shared" si="42"/>
        <v>0</v>
      </c>
      <c r="H319" s="29">
        <f t="shared" si="43"/>
        <v>0</v>
      </c>
      <c r="I319" s="29">
        <f t="shared" si="39"/>
        <v>0</v>
      </c>
      <c r="J319" s="29">
        <f>SUM($H$18:$H319)</f>
        <v>35722.553194129599</v>
      </c>
    </row>
    <row r="320" spans="1:10" x14ac:dyDescent="0.25">
      <c r="A320" s="23">
        <f t="shared" si="40"/>
        <v>303</v>
      </c>
      <c r="B320" s="24">
        <f t="shared" si="36"/>
        <v>48030</v>
      </c>
      <c r="C320" s="29">
        <f t="shared" si="41"/>
        <v>0</v>
      </c>
      <c r="D320" s="29">
        <f t="shared" si="44"/>
        <v>1736.4395124176681</v>
      </c>
      <c r="E320" s="30">
        <f t="shared" si="37"/>
        <v>0</v>
      </c>
      <c r="F320" s="29">
        <f t="shared" si="38"/>
        <v>0</v>
      </c>
      <c r="G320" s="29">
        <f t="shared" si="42"/>
        <v>0</v>
      </c>
      <c r="H320" s="29">
        <f t="shared" si="43"/>
        <v>0</v>
      </c>
      <c r="I320" s="29">
        <f t="shared" si="39"/>
        <v>0</v>
      </c>
      <c r="J320" s="29">
        <f>SUM($H$18:$H320)</f>
        <v>35722.553194129599</v>
      </c>
    </row>
    <row r="321" spans="1:10" x14ac:dyDescent="0.25">
      <c r="A321" s="23">
        <f t="shared" si="40"/>
        <v>304</v>
      </c>
      <c r="B321" s="24">
        <f t="shared" si="36"/>
        <v>48061</v>
      </c>
      <c r="C321" s="29">
        <f t="shared" si="41"/>
        <v>0</v>
      </c>
      <c r="D321" s="29">
        <f t="shared" si="44"/>
        <v>1736.4395124176681</v>
      </c>
      <c r="E321" s="30">
        <f t="shared" si="37"/>
        <v>0</v>
      </c>
      <c r="F321" s="29">
        <f t="shared" si="38"/>
        <v>0</v>
      </c>
      <c r="G321" s="29">
        <f t="shared" si="42"/>
        <v>0</v>
      </c>
      <c r="H321" s="29">
        <f t="shared" si="43"/>
        <v>0</v>
      </c>
      <c r="I321" s="29">
        <f t="shared" si="39"/>
        <v>0</v>
      </c>
      <c r="J321" s="29">
        <f>SUM($H$18:$H321)</f>
        <v>35722.553194129599</v>
      </c>
    </row>
    <row r="322" spans="1:10" x14ac:dyDescent="0.25">
      <c r="A322" s="23">
        <f t="shared" si="40"/>
        <v>305</v>
      </c>
      <c r="B322" s="24">
        <f t="shared" si="36"/>
        <v>48092</v>
      </c>
      <c r="C322" s="29">
        <f t="shared" si="41"/>
        <v>0</v>
      </c>
      <c r="D322" s="29">
        <f t="shared" si="44"/>
        <v>1736.4395124176681</v>
      </c>
      <c r="E322" s="30">
        <f t="shared" si="37"/>
        <v>0</v>
      </c>
      <c r="F322" s="29">
        <f t="shared" si="38"/>
        <v>0</v>
      </c>
      <c r="G322" s="29">
        <f t="shared" si="42"/>
        <v>0</v>
      </c>
      <c r="H322" s="29">
        <f t="shared" si="43"/>
        <v>0</v>
      </c>
      <c r="I322" s="29">
        <f t="shared" si="39"/>
        <v>0</v>
      </c>
      <c r="J322" s="29">
        <f>SUM($H$18:$H322)</f>
        <v>35722.553194129599</v>
      </c>
    </row>
    <row r="323" spans="1:10" x14ac:dyDescent="0.25">
      <c r="A323" s="23">
        <f t="shared" si="40"/>
        <v>306</v>
      </c>
      <c r="B323" s="24">
        <f t="shared" si="36"/>
        <v>48122</v>
      </c>
      <c r="C323" s="29">
        <f t="shared" si="41"/>
        <v>0</v>
      </c>
      <c r="D323" s="29">
        <f t="shared" si="44"/>
        <v>1736.4395124176681</v>
      </c>
      <c r="E323" s="30">
        <f t="shared" si="37"/>
        <v>0</v>
      </c>
      <c r="F323" s="29">
        <f t="shared" si="38"/>
        <v>0</v>
      </c>
      <c r="G323" s="29">
        <f t="shared" si="42"/>
        <v>0</v>
      </c>
      <c r="H323" s="29">
        <f t="shared" si="43"/>
        <v>0</v>
      </c>
      <c r="I323" s="29">
        <f t="shared" si="39"/>
        <v>0</v>
      </c>
      <c r="J323" s="29">
        <f>SUM($H$18:$H323)</f>
        <v>35722.553194129599</v>
      </c>
    </row>
    <row r="324" spans="1:10" x14ac:dyDescent="0.25">
      <c r="A324" s="23">
        <f t="shared" si="40"/>
        <v>307</v>
      </c>
      <c r="B324" s="24">
        <f t="shared" si="36"/>
        <v>48153</v>
      </c>
      <c r="C324" s="29">
        <f t="shared" si="41"/>
        <v>0</v>
      </c>
      <c r="D324" s="29">
        <f t="shared" si="44"/>
        <v>1736.4395124176681</v>
      </c>
      <c r="E324" s="30">
        <f t="shared" si="37"/>
        <v>0</v>
      </c>
      <c r="F324" s="29">
        <f t="shared" si="38"/>
        <v>0</v>
      </c>
      <c r="G324" s="29">
        <f t="shared" si="42"/>
        <v>0</v>
      </c>
      <c r="H324" s="29">
        <f t="shared" si="43"/>
        <v>0</v>
      </c>
      <c r="I324" s="29">
        <f t="shared" si="39"/>
        <v>0</v>
      </c>
      <c r="J324" s="29">
        <f>SUM($H$18:$H324)</f>
        <v>35722.553194129599</v>
      </c>
    </row>
    <row r="325" spans="1:10" x14ac:dyDescent="0.25">
      <c r="A325" s="23">
        <f t="shared" si="40"/>
        <v>308</v>
      </c>
      <c r="B325" s="24">
        <f t="shared" si="36"/>
        <v>48183</v>
      </c>
      <c r="C325" s="29">
        <f t="shared" si="41"/>
        <v>0</v>
      </c>
      <c r="D325" s="29">
        <f t="shared" si="44"/>
        <v>1736.4395124176681</v>
      </c>
      <c r="E325" s="30">
        <f t="shared" si="37"/>
        <v>0</v>
      </c>
      <c r="F325" s="29">
        <f t="shared" si="38"/>
        <v>0</v>
      </c>
      <c r="G325" s="29">
        <f t="shared" si="42"/>
        <v>0</v>
      </c>
      <c r="H325" s="29">
        <f t="shared" si="43"/>
        <v>0</v>
      </c>
      <c r="I325" s="29">
        <f t="shared" si="39"/>
        <v>0</v>
      </c>
      <c r="J325" s="29">
        <f>SUM($H$18:$H325)</f>
        <v>35722.553194129599</v>
      </c>
    </row>
    <row r="326" spans="1:10" x14ac:dyDescent="0.25">
      <c r="A326" s="23">
        <f t="shared" si="40"/>
        <v>309</v>
      </c>
      <c r="B326" s="24">
        <f t="shared" si="36"/>
        <v>48214</v>
      </c>
      <c r="C326" s="29">
        <f t="shared" si="41"/>
        <v>0</v>
      </c>
      <c r="D326" s="29">
        <f t="shared" si="44"/>
        <v>1736.4395124176681</v>
      </c>
      <c r="E326" s="30">
        <f t="shared" si="37"/>
        <v>0</v>
      </c>
      <c r="F326" s="29">
        <f t="shared" si="38"/>
        <v>0</v>
      </c>
      <c r="G326" s="29">
        <f t="shared" si="42"/>
        <v>0</v>
      </c>
      <c r="H326" s="29">
        <f t="shared" si="43"/>
        <v>0</v>
      </c>
      <c r="I326" s="29">
        <f t="shared" si="39"/>
        <v>0</v>
      </c>
      <c r="J326" s="29">
        <f>SUM($H$18:$H326)</f>
        <v>35722.553194129599</v>
      </c>
    </row>
    <row r="327" spans="1:10" x14ac:dyDescent="0.25">
      <c r="A327" s="23">
        <f t="shared" si="40"/>
        <v>310</v>
      </c>
      <c r="B327" s="24">
        <f t="shared" si="36"/>
        <v>48245</v>
      </c>
      <c r="C327" s="29">
        <f t="shared" si="41"/>
        <v>0</v>
      </c>
      <c r="D327" s="29">
        <f t="shared" si="44"/>
        <v>1736.4395124176681</v>
      </c>
      <c r="E327" s="30">
        <f t="shared" si="37"/>
        <v>0</v>
      </c>
      <c r="F327" s="29">
        <f t="shared" si="38"/>
        <v>0</v>
      </c>
      <c r="G327" s="29">
        <f t="shared" si="42"/>
        <v>0</v>
      </c>
      <c r="H327" s="29">
        <f t="shared" si="43"/>
        <v>0</v>
      </c>
      <c r="I327" s="29">
        <f t="shared" si="39"/>
        <v>0</v>
      </c>
      <c r="J327" s="29">
        <f>SUM($H$18:$H327)</f>
        <v>35722.553194129599</v>
      </c>
    </row>
    <row r="328" spans="1:10" x14ac:dyDescent="0.25">
      <c r="A328" s="23">
        <f t="shared" si="40"/>
        <v>311</v>
      </c>
      <c r="B328" s="24">
        <f t="shared" si="36"/>
        <v>48274</v>
      </c>
      <c r="C328" s="29">
        <f t="shared" si="41"/>
        <v>0</v>
      </c>
      <c r="D328" s="29">
        <f t="shared" si="44"/>
        <v>1736.4395124176681</v>
      </c>
      <c r="E328" s="30">
        <f t="shared" si="37"/>
        <v>0</v>
      </c>
      <c r="F328" s="29">
        <f t="shared" si="38"/>
        <v>0</v>
      </c>
      <c r="G328" s="29">
        <f t="shared" si="42"/>
        <v>0</v>
      </c>
      <c r="H328" s="29">
        <f t="shared" si="43"/>
        <v>0</v>
      </c>
      <c r="I328" s="29">
        <f t="shared" si="39"/>
        <v>0</v>
      </c>
      <c r="J328" s="29">
        <f>SUM($H$18:$H328)</f>
        <v>35722.553194129599</v>
      </c>
    </row>
    <row r="329" spans="1:10" x14ac:dyDescent="0.25">
      <c r="A329" s="23">
        <f t="shared" si="40"/>
        <v>312</v>
      </c>
      <c r="B329" s="24">
        <f t="shared" si="36"/>
        <v>48305</v>
      </c>
      <c r="C329" s="29">
        <f t="shared" si="41"/>
        <v>0</v>
      </c>
      <c r="D329" s="29">
        <f t="shared" si="44"/>
        <v>1736.4395124176681</v>
      </c>
      <c r="E329" s="30">
        <f t="shared" si="37"/>
        <v>0</v>
      </c>
      <c r="F329" s="29">
        <f t="shared" si="38"/>
        <v>0</v>
      </c>
      <c r="G329" s="29">
        <f t="shared" si="42"/>
        <v>0</v>
      </c>
      <c r="H329" s="29">
        <f t="shared" si="43"/>
        <v>0</v>
      </c>
      <c r="I329" s="29">
        <f t="shared" si="39"/>
        <v>0</v>
      </c>
      <c r="J329" s="29">
        <f>SUM($H$18:$H329)</f>
        <v>35722.553194129599</v>
      </c>
    </row>
    <row r="330" spans="1:10" x14ac:dyDescent="0.25">
      <c r="A330" s="23">
        <f t="shared" si="40"/>
        <v>313</v>
      </c>
      <c r="B330" s="24">
        <f t="shared" si="36"/>
        <v>48335</v>
      </c>
      <c r="C330" s="29">
        <f t="shared" si="41"/>
        <v>0</v>
      </c>
      <c r="D330" s="29">
        <f t="shared" si="44"/>
        <v>1736.4395124176681</v>
      </c>
      <c r="E330" s="30">
        <f t="shared" si="37"/>
        <v>0</v>
      </c>
      <c r="F330" s="29">
        <f t="shared" si="38"/>
        <v>0</v>
      </c>
      <c r="G330" s="29">
        <f t="shared" si="42"/>
        <v>0</v>
      </c>
      <c r="H330" s="29">
        <f t="shared" si="43"/>
        <v>0</v>
      </c>
      <c r="I330" s="29">
        <f t="shared" si="39"/>
        <v>0</v>
      </c>
      <c r="J330" s="29">
        <f>SUM($H$18:$H330)</f>
        <v>35722.553194129599</v>
      </c>
    </row>
    <row r="331" spans="1:10" x14ac:dyDescent="0.25">
      <c r="A331" s="23">
        <f t="shared" si="40"/>
        <v>314</v>
      </c>
      <c r="B331" s="24">
        <f t="shared" si="36"/>
        <v>48366</v>
      </c>
      <c r="C331" s="29">
        <f t="shared" si="41"/>
        <v>0</v>
      </c>
      <c r="D331" s="29">
        <f t="shared" si="44"/>
        <v>1736.4395124176681</v>
      </c>
      <c r="E331" s="30">
        <f t="shared" si="37"/>
        <v>0</v>
      </c>
      <c r="F331" s="29">
        <f t="shared" si="38"/>
        <v>0</v>
      </c>
      <c r="G331" s="29">
        <f t="shared" si="42"/>
        <v>0</v>
      </c>
      <c r="H331" s="29">
        <f t="shared" si="43"/>
        <v>0</v>
      </c>
      <c r="I331" s="29">
        <f t="shared" si="39"/>
        <v>0</v>
      </c>
      <c r="J331" s="29">
        <f>SUM($H$18:$H331)</f>
        <v>35722.553194129599</v>
      </c>
    </row>
    <row r="332" spans="1:10" x14ac:dyDescent="0.25">
      <c r="A332" s="23">
        <f t="shared" si="40"/>
        <v>315</v>
      </c>
      <c r="B332" s="24">
        <f t="shared" si="36"/>
        <v>48396</v>
      </c>
      <c r="C332" s="29">
        <f t="shared" si="41"/>
        <v>0</v>
      </c>
      <c r="D332" s="29">
        <f t="shared" si="44"/>
        <v>1736.4395124176681</v>
      </c>
      <c r="E332" s="30">
        <f t="shared" si="37"/>
        <v>0</v>
      </c>
      <c r="F332" s="29">
        <f t="shared" si="38"/>
        <v>0</v>
      </c>
      <c r="G332" s="29">
        <f t="shared" si="42"/>
        <v>0</v>
      </c>
      <c r="H332" s="29">
        <f t="shared" si="43"/>
        <v>0</v>
      </c>
      <c r="I332" s="29">
        <f t="shared" si="39"/>
        <v>0</v>
      </c>
      <c r="J332" s="29">
        <f>SUM($H$18:$H332)</f>
        <v>35722.553194129599</v>
      </c>
    </row>
    <row r="333" spans="1:10" x14ac:dyDescent="0.25">
      <c r="A333" s="23">
        <f t="shared" si="40"/>
        <v>316</v>
      </c>
      <c r="B333" s="24">
        <f t="shared" si="36"/>
        <v>48427</v>
      </c>
      <c r="C333" s="29">
        <f t="shared" si="41"/>
        <v>0</v>
      </c>
      <c r="D333" s="29">
        <f t="shared" si="44"/>
        <v>1736.4395124176681</v>
      </c>
      <c r="E333" s="30">
        <f t="shared" si="37"/>
        <v>0</v>
      </c>
      <c r="F333" s="29">
        <f t="shared" si="38"/>
        <v>0</v>
      </c>
      <c r="G333" s="29">
        <f t="shared" si="42"/>
        <v>0</v>
      </c>
      <c r="H333" s="29">
        <f t="shared" si="43"/>
        <v>0</v>
      </c>
      <c r="I333" s="29">
        <f t="shared" si="39"/>
        <v>0</v>
      </c>
      <c r="J333" s="29">
        <f>SUM($H$18:$H333)</f>
        <v>35722.553194129599</v>
      </c>
    </row>
    <row r="334" spans="1:10" x14ac:dyDescent="0.25">
      <c r="A334" s="23">
        <f t="shared" si="40"/>
        <v>317</v>
      </c>
      <c r="B334" s="24">
        <f t="shared" si="36"/>
        <v>48458</v>
      </c>
      <c r="C334" s="29">
        <f t="shared" si="41"/>
        <v>0</v>
      </c>
      <c r="D334" s="29">
        <f t="shared" si="44"/>
        <v>1736.4395124176681</v>
      </c>
      <c r="E334" s="30">
        <f t="shared" si="37"/>
        <v>0</v>
      </c>
      <c r="F334" s="29">
        <f t="shared" si="38"/>
        <v>0</v>
      </c>
      <c r="G334" s="29">
        <f t="shared" si="42"/>
        <v>0</v>
      </c>
      <c r="H334" s="29">
        <f t="shared" si="43"/>
        <v>0</v>
      </c>
      <c r="I334" s="29">
        <f t="shared" si="39"/>
        <v>0</v>
      </c>
      <c r="J334" s="29">
        <f>SUM($H$18:$H334)</f>
        <v>35722.553194129599</v>
      </c>
    </row>
    <row r="335" spans="1:10" x14ac:dyDescent="0.25">
      <c r="A335" s="23">
        <f t="shared" si="40"/>
        <v>318</v>
      </c>
      <c r="B335" s="24">
        <f t="shared" si="36"/>
        <v>48488</v>
      </c>
      <c r="C335" s="29">
        <f t="shared" si="41"/>
        <v>0</v>
      </c>
      <c r="D335" s="29">
        <f t="shared" si="44"/>
        <v>1736.4395124176681</v>
      </c>
      <c r="E335" s="30">
        <f t="shared" si="37"/>
        <v>0</v>
      </c>
      <c r="F335" s="29">
        <f t="shared" si="38"/>
        <v>0</v>
      </c>
      <c r="G335" s="29">
        <f t="shared" si="42"/>
        <v>0</v>
      </c>
      <c r="H335" s="29">
        <f t="shared" si="43"/>
        <v>0</v>
      </c>
      <c r="I335" s="29">
        <f t="shared" si="39"/>
        <v>0</v>
      </c>
      <c r="J335" s="29">
        <f>SUM($H$18:$H335)</f>
        <v>35722.553194129599</v>
      </c>
    </row>
    <row r="336" spans="1:10" x14ac:dyDescent="0.25">
      <c r="A336" s="23">
        <f t="shared" si="40"/>
        <v>319</v>
      </c>
      <c r="B336" s="24">
        <f t="shared" si="36"/>
        <v>48519</v>
      </c>
      <c r="C336" s="29">
        <f t="shared" si="41"/>
        <v>0</v>
      </c>
      <c r="D336" s="29">
        <f t="shared" si="44"/>
        <v>1736.4395124176681</v>
      </c>
      <c r="E336" s="30">
        <f t="shared" si="37"/>
        <v>0</v>
      </c>
      <c r="F336" s="29">
        <f t="shared" si="38"/>
        <v>0</v>
      </c>
      <c r="G336" s="29">
        <f t="shared" si="42"/>
        <v>0</v>
      </c>
      <c r="H336" s="29">
        <f t="shared" si="43"/>
        <v>0</v>
      </c>
      <c r="I336" s="29">
        <f t="shared" si="39"/>
        <v>0</v>
      </c>
      <c r="J336" s="29">
        <f>SUM($H$18:$H336)</f>
        <v>35722.553194129599</v>
      </c>
    </row>
    <row r="337" spans="1:10" x14ac:dyDescent="0.25">
      <c r="A337" s="23">
        <f t="shared" si="40"/>
        <v>320</v>
      </c>
      <c r="B337" s="24">
        <f t="shared" si="36"/>
        <v>48549</v>
      </c>
      <c r="C337" s="29">
        <f t="shared" si="41"/>
        <v>0</v>
      </c>
      <c r="D337" s="29">
        <f t="shared" si="44"/>
        <v>1736.4395124176681</v>
      </c>
      <c r="E337" s="30">
        <f t="shared" si="37"/>
        <v>0</v>
      </c>
      <c r="F337" s="29">
        <f t="shared" si="38"/>
        <v>0</v>
      </c>
      <c r="G337" s="29">
        <f t="shared" si="42"/>
        <v>0</v>
      </c>
      <c r="H337" s="29">
        <f t="shared" si="43"/>
        <v>0</v>
      </c>
      <c r="I337" s="29">
        <f t="shared" si="39"/>
        <v>0</v>
      </c>
      <c r="J337" s="29">
        <f>SUM($H$18:$H337)</f>
        <v>35722.553194129599</v>
      </c>
    </row>
    <row r="338" spans="1:10" x14ac:dyDescent="0.25">
      <c r="A338" s="23">
        <f t="shared" si="40"/>
        <v>321</v>
      </c>
      <c r="B338" s="24">
        <f t="shared" ref="B338:B401" si="45">IF(Pay_Num&lt;&gt;"",DATE(YEAR(Loan_Start),MONTH(Loan_Start)+(Pay_Num)*12/Num_Pmt_Per_Year,DAY(Loan_Start)),"")</f>
        <v>48580</v>
      </c>
      <c r="C338" s="29">
        <f t="shared" si="41"/>
        <v>0</v>
      </c>
      <c r="D338" s="29">
        <f t="shared" si="44"/>
        <v>1736.4395124176681</v>
      </c>
      <c r="E338" s="30">
        <f t="shared" ref="E338:E401" si="46">IF(AND(Pay_Num&lt;&gt;"",Sched_Pay+Scheduled_Extra_Payments&lt;Beg_Bal),Scheduled_Extra_Payments,IF(AND(Pay_Num&lt;&gt;"",Beg_Bal-Sched_Pay&gt;0),Beg_Bal-Sched_Pay,IF(Pay_Num&lt;&gt;"",0,"")))</f>
        <v>0</v>
      </c>
      <c r="F338" s="29">
        <f t="shared" ref="F338:F401" si="47">IF(AND(Pay_Num&lt;&gt;"",Sched_Pay+Extra_Pay&lt;Beg_Bal),Sched_Pay+Extra_Pay,IF(Pay_Num&lt;&gt;"",Beg_Bal,""))</f>
        <v>0</v>
      </c>
      <c r="G338" s="29">
        <f t="shared" si="42"/>
        <v>0</v>
      </c>
      <c r="H338" s="29">
        <f t="shared" si="43"/>
        <v>0</v>
      </c>
      <c r="I338" s="29">
        <f t="shared" ref="I338:I401" si="48">IF(AND(Pay_Num&lt;&gt;"",Sched_Pay+Extra_Pay&lt;Beg_Bal),Beg_Bal-Princ,IF(Pay_Num&lt;&gt;"",0,""))</f>
        <v>0</v>
      </c>
      <c r="J338" s="29">
        <f>SUM($H$18:$H338)</f>
        <v>35722.553194129599</v>
      </c>
    </row>
    <row r="339" spans="1:10" x14ac:dyDescent="0.25">
      <c r="A339" s="23">
        <f t="shared" ref="A339:A402" si="49">IF(Values_Entered,A338+1,"")</f>
        <v>322</v>
      </c>
      <c r="B339" s="24">
        <f t="shared" si="45"/>
        <v>48611</v>
      </c>
      <c r="C339" s="29">
        <f t="shared" ref="C339:C376" si="50">IF(Pay_Num&lt;&gt;"",I338,"")</f>
        <v>0</v>
      </c>
      <c r="D339" s="29">
        <f t="shared" si="44"/>
        <v>1736.4395124176681</v>
      </c>
      <c r="E339" s="30">
        <f t="shared" si="46"/>
        <v>0</v>
      </c>
      <c r="F339" s="29">
        <f t="shared" si="47"/>
        <v>0</v>
      </c>
      <c r="G339" s="29">
        <f t="shared" ref="G339:G402" si="51">IF(Pay_Num&lt;&gt;"",Total_Pay-Int,"")</f>
        <v>0</v>
      </c>
      <c r="H339" s="29">
        <f t="shared" ref="H339:H402" si="52">IF(Pay_Num&lt;&gt;"",Beg_Bal*Interest_Rate/Num_Pmt_Per_Year,"")</f>
        <v>0</v>
      </c>
      <c r="I339" s="29">
        <f t="shared" si="48"/>
        <v>0</v>
      </c>
      <c r="J339" s="29">
        <f>SUM($H$18:$H339)</f>
        <v>35722.553194129599</v>
      </c>
    </row>
    <row r="340" spans="1:10" x14ac:dyDescent="0.25">
      <c r="A340" s="23">
        <f t="shared" si="49"/>
        <v>323</v>
      </c>
      <c r="B340" s="24">
        <f t="shared" si="45"/>
        <v>48639</v>
      </c>
      <c r="C340" s="29">
        <f t="shared" si="50"/>
        <v>0</v>
      </c>
      <c r="D340" s="29">
        <f t="shared" ref="D340:D403" si="53">IF(Pay_Num&lt;&gt;"",Scheduled_Monthly_Payment,"")</f>
        <v>1736.4395124176681</v>
      </c>
      <c r="E340" s="30">
        <f t="shared" si="46"/>
        <v>0</v>
      </c>
      <c r="F340" s="29">
        <f t="shared" si="47"/>
        <v>0</v>
      </c>
      <c r="G340" s="29">
        <f t="shared" si="51"/>
        <v>0</v>
      </c>
      <c r="H340" s="29">
        <f t="shared" si="52"/>
        <v>0</v>
      </c>
      <c r="I340" s="29">
        <f t="shared" si="48"/>
        <v>0</v>
      </c>
      <c r="J340" s="29">
        <f>SUM($H$18:$H340)</f>
        <v>35722.553194129599</v>
      </c>
    </row>
    <row r="341" spans="1:10" x14ac:dyDescent="0.25">
      <c r="A341" s="23">
        <f t="shared" si="49"/>
        <v>324</v>
      </c>
      <c r="B341" s="24">
        <f t="shared" si="45"/>
        <v>48670</v>
      </c>
      <c r="C341" s="29">
        <f t="shared" si="50"/>
        <v>0</v>
      </c>
      <c r="D341" s="29">
        <f t="shared" si="53"/>
        <v>1736.4395124176681</v>
      </c>
      <c r="E341" s="30">
        <f t="shared" si="46"/>
        <v>0</v>
      </c>
      <c r="F341" s="29">
        <f t="shared" si="47"/>
        <v>0</v>
      </c>
      <c r="G341" s="29">
        <f t="shared" si="51"/>
        <v>0</v>
      </c>
      <c r="H341" s="29">
        <f t="shared" si="52"/>
        <v>0</v>
      </c>
      <c r="I341" s="29">
        <f t="shared" si="48"/>
        <v>0</v>
      </c>
      <c r="J341" s="29">
        <f>SUM($H$18:$H341)</f>
        <v>35722.553194129599</v>
      </c>
    </row>
    <row r="342" spans="1:10" x14ac:dyDescent="0.25">
      <c r="A342" s="23">
        <f t="shared" si="49"/>
        <v>325</v>
      </c>
      <c r="B342" s="24">
        <f t="shared" si="45"/>
        <v>48700</v>
      </c>
      <c r="C342" s="29">
        <f t="shared" si="50"/>
        <v>0</v>
      </c>
      <c r="D342" s="29">
        <f t="shared" si="53"/>
        <v>1736.4395124176681</v>
      </c>
      <c r="E342" s="30">
        <f t="shared" si="46"/>
        <v>0</v>
      </c>
      <c r="F342" s="29">
        <f t="shared" si="47"/>
        <v>0</v>
      </c>
      <c r="G342" s="29">
        <f t="shared" si="51"/>
        <v>0</v>
      </c>
      <c r="H342" s="29">
        <f t="shared" si="52"/>
        <v>0</v>
      </c>
      <c r="I342" s="29">
        <f t="shared" si="48"/>
        <v>0</v>
      </c>
      <c r="J342" s="29">
        <f>SUM($H$18:$H342)</f>
        <v>35722.553194129599</v>
      </c>
    </row>
    <row r="343" spans="1:10" x14ac:dyDescent="0.25">
      <c r="A343" s="23">
        <f t="shared" si="49"/>
        <v>326</v>
      </c>
      <c r="B343" s="24">
        <f t="shared" si="45"/>
        <v>48731</v>
      </c>
      <c r="C343" s="29">
        <f t="shared" si="50"/>
        <v>0</v>
      </c>
      <c r="D343" s="29">
        <f t="shared" si="53"/>
        <v>1736.4395124176681</v>
      </c>
      <c r="E343" s="30">
        <f t="shared" si="46"/>
        <v>0</v>
      </c>
      <c r="F343" s="29">
        <f t="shared" si="47"/>
        <v>0</v>
      </c>
      <c r="G343" s="29">
        <f t="shared" si="51"/>
        <v>0</v>
      </c>
      <c r="H343" s="29">
        <f t="shared" si="52"/>
        <v>0</v>
      </c>
      <c r="I343" s="29">
        <f t="shared" si="48"/>
        <v>0</v>
      </c>
      <c r="J343" s="29">
        <f>SUM($H$18:$H343)</f>
        <v>35722.553194129599</v>
      </c>
    </row>
    <row r="344" spans="1:10" x14ac:dyDescent="0.25">
      <c r="A344" s="23">
        <f t="shared" si="49"/>
        <v>327</v>
      </c>
      <c r="B344" s="24">
        <f t="shared" si="45"/>
        <v>48761</v>
      </c>
      <c r="C344" s="29">
        <f t="shared" si="50"/>
        <v>0</v>
      </c>
      <c r="D344" s="29">
        <f t="shared" si="53"/>
        <v>1736.4395124176681</v>
      </c>
      <c r="E344" s="30">
        <f t="shared" si="46"/>
        <v>0</v>
      </c>
      <c r="F344" s="29">
        <f t="shared" si="47"/>
        <v>0</v>
      </c>
      <c r="G344" s="29">
        <f t="shared" si="51"/>
        <v>0</v>
      </c>
      <c r="H344" s="29">
        <f t="shared" si="52"/>
        <v>0</v>
      </c>
      <c r="I344" s="29">
        <f t="shared" si="48"/>
        <v>0</v>
      </c>
      <c r="J344" s="29">
        <f>SUM($H$18:$H344)</f>
        <v>35722.553194129599</v>
      </c>
    </row>
    <row r="345" spans="1:10" x14ac:dyDescent="0.25">
      <c r="A345" s="23">
        <f t="shared" si="49"/>
        <v>328</v>
      </c>
      <c r="B345" s="24">
        <f t="shared" si="45"/>
        <v>48792</v>
      </c>
      <c r="C345" s="29">
        <f t="shared" si="50"/>
        <v>0</v>
      </c>
      <c r="D345" s="29">
        <f t="shared" si="53"/>
        <v>1736.4395124176681</v>
      </c>
      <c r="E345" s="30">
        <f t="shared" si="46"/>
        <v>0</v>
      </c>
      <c r="F345" s="29">
        <f t="shared" si="47"/>
        <v>0</v>
      </c>
      <c r="G345" s="29">
        <f t="shared" si="51"/>
        <v>0</v>
      </c>
      <c r="H345" s="29">
        <f t="shared" si="52"/>
        <v>0</v>
      </c>
      <c r="I345" s="29">
        <f t="shared" si="48"/>
        <v>0</v>
      </c>
      <c r="J345" s="29">
        <f>SUM($H$18:$H345)</f>
        <v>35722.553194129599</v>
      </c>
    </row>
    <row r="346" spans="1:10" x14ac:dyDescent="0.25">
      <c r="A346" s="23">
        <f t="shared" si="49"/>
        <v>329</v>
      </c>
      <c r="B346" s="24">
        <f t="shared" si="45"/>
        <v>48823</v>
      </c>
      <c r="C346" s="29">
        <f t="shared" si="50"/>
        <v>0</v>
      </c>
      <c r="D346" s="29">
        <f t="shared" si="53"/>
        <v>1736.4395124176681</v>
      </c>
      <c r="E346" s="30">
        <f t="shared" si="46"/>
        <v>0</v>
      </c>
      <c r="F346" s="29">
        <f t="shared" si="47"/>
        <v>0</v>
      </c>
      <c r="G346" s="29">
        <f t="shared" si="51"/>
        <v>0</v>
      </c>
      <c r="H346" s="29">
        <f t="shared" si="52"/>
        <v>0</v>
      </c>
      <c r="I346" s="29">
        <f t="shared" si="48"/>
        <v>0</v>
      </c>
      <c r="J346" s="29">
        <f>SUM($H$18:$H346)</f>
        <v>35722.553194129599</v>
      </c>
    </row>
    <row r="347" spans="1:10" x14ac:dyDescent="0.25">
      <c r="A347" s="23">
        <f t="shared" si="49"/>
        <v>330</v>
      </c>
      <c r="B347" s="24">
        <f t="shared" si="45"/>
        <v>48853</v>
      </c>
      <c r="C347" s="29">
        <f t="shared" si="50"/>
        <v>0</v>
      </c>
      <c r="D347" s="29">
        <f t="shared" si="53"/>
        <v>1736.4395124176681</v>
      </c>
      <c r="E347" s="30">
        <f t="shared" si="46"/>
        <v>0</v>
      </c>
      <c r="F347" s="29">
        <f t="shared" si="47"/>
        <v>0</v>
      </c>
      <c r="G347" s="29">
        <f t="shared" si="51"/>
        <v>0</v>
      </c>
      <c r="H347" s="29">
        <f t="shared" si="52"/>
        <v>0</v>
      </c>
      <c r="I347" s="29">
        <f t="shared" si="48"/>
        <v>0</v>
      </c>
      <c r="J347" s="29">
        <f>SUM($H$18:$H347)</f>
        <v>35722.553194129599</v>
      </c>
    </row>
    <row r="348" spans="1:10" x14ac:dyDescent="0.25">
      <c r="A348" s="23">
        <f t="shared" si="49"/>
        <v>331</v>
      </c>
      <c r="B348" s="24">
        <f t="shared" si="45"/>
        <v>48884</v>
      </c>
      <c r="C348" s="29">
        <f t="shared" si="50"/>
        <v>0</v>
      </c>
      <c r="D348" s="29">
        <f t="shared" si="53"/>
        <v>1736.4395124176681</v>
      </c>
      <c r="E348" s="30">
        <f t="shared" si="46"/>
        <v>0</v>
      </c>
      <c r="F348" s="29">
        <f t="shared" si="47"/>
        <v>0</v>
      </c>
      <c r="G348" s="29">
        <f t="shared" si="51"/>
        <v>0</v>
      </c>
      <c r="H348" s="29">
        <f t="shared" si="52"/>
        <v>0</v>
      </c>
      <c r="I348" s="29">
        <f t="shared" si="48"/>
        <v>0</v>
      </c>
      <c r="J348" s="29">
        <f>SUM($H$18:$H348)</f>
        <v>35722.553194129599</v>
      </c>
    </row>
    <row r="349" spans="1:10" x14ac:dyDescent="0.25">
      <c r="A349" s="23">
        <f t="shared" si="49"/>
        <v>332</v>
      </c>
      <c r="B349" s="24">
        <f t="shared" si="45"/>
        <v>48914</v>
      </c>
      <c r="C349" s="29">
        <f t="shared" si="50"/>
        <v>0</v>
      </c>
      <c r="D349" s="29">
        <f t="shared" si="53"/>
        <v>1736.4395124176681</v>
      </c>
      <c r="E349" s="30">
        <f t="shared" si="46"/>
        <v>0</v>
      </c>
      <c r="F349" s="29">
        <f t="shared" si="47"/>
        <v>0</v>
      </c>
      <c r="G349" s="29">
        <f t="shared" si="51"/>
        <v>0</v>
      </c>
      <c r="H349" s="29">
        <f t="shared" si="52"/>
        <v>0</v>
      </c>
      <c r="I349" s="29">
        <f t="shared" si="48"/>
        <v>0</v>
      </c>
      <c r="J349" s="29">
        <f>SUM($H$18:$H349)</f>
        <v>35722.553194129599</v>
      </c>
    </row>
    <row r="350" spans="1:10" x14ac:dyDescent="0.25">
      <c r="A350" s="23">
        <f t="shared" si="49"/>
        <v>333</v>
      </c>
      <c r="B350" s="24">
        <f t="shared" si="45"/>
        <v>48945</v>
      </c>
      <c r="C350" s="29">
        <f t="shared" si="50"/>
        <v>0</v>
      </c>
      <c r="D350" s="29">
        <f t="shared" si="53"/>
        <v>1736.4395124176681</v>
      </c>
      <c r="E350" s="30">
        <f t="shared" si="46"/>
        <v>0</v>
      </c>
      <c r="F350" s="29">
        <f t="shared" si="47"/>
        <v>0</v>
      </c>
      <c r="G350" s="29">
        <f t="shared" si="51"/>
        <v>0</v>
      </c>
      <c r="H350" s="29">
        <f t="shared" si="52"/>
        <v>0</v>
      </c>
      <c r="I350" s="29">
        <f t="shared" si="48"/>
        <v>0</v>
      </c>
      <c r="J350" s="29">
        <f>SUM($H$18:$H350)</f>
        <v>35722.553194129599</v>
      </c>
    </row>
    <row r="351" spans="1:10" x14ac:dyDescent="0.25">
      <c r="A351" s="23">
        <f t="shared" si="49"/>
        <v>334</v>
      </c>
      <c r="B351" s="24">
        <f t="shared" si="45"/>
        <v>48976</v>
      </c>
      <c r="C351" s="29">
        <f t="shared" si="50"/>
        <v>0</v>
      </c>
      <c r="D351" s="29">
        <f t="shared" si="53"/>
        <v>1736.4395124176681</v>
      </c>
      <c r="E351" s="30">
        <f t="shared" si="46"/>
        <v>0</v>
      </c>
      <c r="F351" s="29">
        <f t="shared" si="47"/>
        <v>0</v>
      </c>
      <c r="G351" s="29">
        <f t="shared" si="51"/>
        <v>0</v>
      </c>
      <c r="H351" s="29">
        <f t="shared" si="52"/>
        <v>0</v>
      </c>
      <c r="I351" s="29">
        <f t="shared" si="48"/>
        <v>0</v>
      </c>
      <c r="J351" s="29">
        <f>SUM($H$18:$H351)</f>
        <v>35722.553194129599</v>
      </c>
    </row>
    <row r="352" spans="1:10" x14ac:dyDescent="0.25">
      <c r="A352" s="23">
        <f t="shared" si="49"/>
        <v>335</v>
      </c>
      <c r="B352" s="24">
        <f t="shared" si="45"/>
        <v>49004</v>
      </c>
      <c r="C352" s="29">
        <f t="shared" si="50"/>
        <v>0</v>
      </c>
      <c r="D352" s="29">
        <f t="shared" si="53"/>
        <v>1736.4395124176681</v>
      </c>
      <c r="E352" s="30">
        <f t="shared" si="46"/>
        <v>0</v>
      </c>
      <c r="F352" s="29">
        <f t="shared" si="47"/>
        <v>0</v>
      </c>
      <c r="G352" s="29">
        <f t="shared" si="51"/>
        <v>0</v>
      </c>
      <c r="H352" s="29">
        <f t="shared" si="52"/>
        <v>0</v>
      </c>
      <c r="I352" s="29">
        <f t="shared" si="48"/>
        <v>0</v>
      </c>
      <c r="J352" s="29">
        <f>SUM($H$18:$H352)</f>
        <v>35722.553194129599</v>
      </c>
    </row>
    <row r="353" spans="1:10" x14ac:dyDescent="0.25">
      <c r="A353" s="23">
        <f t="shared" si="49"/>
        <v>336</v>
      </c>
      <c r="B353" s="24">
        <f t="shared" si="45"/>
        <v>49035</v>
      </c>
      <c r="C353" s="29">
        <f t="shared" si="50"/>
        <v>0</v>
      </c>
      <c r="D353" s="29">
        <f t="shared" si="53"/>
        <v>1736.4395124176681</v>
      </c>
      <c r="E353" s="30">
        <f t="shared" si="46"/>
        <v>0</v>
      </c>
      <c r="F353" s="29">
        <f t="shared" si="47"/>
        <v>0</v>
      </c>
      <c r="G353" s="29">
        <f t="shared" si="51"/>
        <v>0</v>
      </c>
      <c r="H353" s="29">
        <f t="shared" si="52"/>
        <v>0</v>
      </c>
      <c r="I353" s="29">
        <f t="shared" si="48"/>
        <v>0</v>
      </c>
      <c r="J353" s="29">
        <f>SUM($H$18:$H353)</f>
        <v>35722.553194129599</v>
      </c>
    </row>
    <row r="354" spans="1:10" x14ac:dyDescent="0.25">
      <c r="A354" s="23">
        <f t="shared" si="49"/>
        <v>337</v>
      </c>
      <c r="B354" s="24">
        <f t="shared" si="45"/>
        <v>49065</v>
      </c>
      <c r="C354" s="29">
        <f t="shared" si="50"/>
        <v>0</v>
      </c>
      <c r="D354" s="29">
        <f t="shared" si="53"/>
        <v>1736.4395124176681</v>
      </c>
      <c r="E354" s="30">
        <f t="shared" si="46"/>
        <v>0</v>
      </c>
      <c r="F354" s="29">
        <f t="shared" si="47"/>
        <v>0</v>
      </c>
      <c r="G354" s="29">
        <f t="shared" si="51"/>
        <v>0</v>
      </c>
      <c r="H354" s="29">
        <f t="shared" si="52"/>
        <v>0</v>
      </c>
      <c r="I354" s="29">
        <f t="shared" si="48"/>
        <v>0</v>
      </c>
      <c r="J354" s="29">
        <f>SUM($H$18:$H354)</f>
        <v>35722.553194129599</v>
      </c>
    </row>
    <row r="355" spans="1:10" x14ac:dyDescent="0.25">
      <c r="A355" s="23">
        <f t="shared" si="49"/>
        <v>338</v>
      </c>
      <c r="B355" s="24">
        <f t="shared" si="45"/>
        <v>49096</v>
      </c>
      <c r="C355" s="29">
        <f t="shared" si="50"/>
        <v>0</v>
      </c>
      <c r="D355" s="29">
        <f t="shared" si="53"/>
        <v>1736.4395124176681</v>
      </c>
      <c r="E355" s="30">
        <f t="shared" si="46"/>
        <v>0</v>
      </c>
      <c r="F355" s="29">
        <f t="shared" si="47"/>
        <v>0</v>
      </c>
      <c r="G355" s="29">
        <f t="shared" si="51"/>
        <v>0</v>
      </c>
      <c r="H355" s="29">
        <f t="shared" si="52"/>
        <v>0</v>
      </c>
      <c r="I355" s="29">
        <f t="shared" si="48"/>
        <v>0</v>
      </c>
      <c r="J355" s="29">
        <f>SUM($H$18:$H355)</f>
        <v>35722.553194129599</v>
      </c>
    </row>
    <row r="356" spans="1:10" x14ac:dyDescent="0.25">
      <c r="A356" s="23">
        <f t="shared" si="49"/>
        <v>339</v>
      </c>
      <c r="B356" s="24">
        <f t="shared" si="45"/>
        <v>49126</v>
      </c>
      <c r="C356" s="29">
        <f t="shared" si="50"/>
        <v>0</v>
      </c>
      <c r="D356" s="29">
        <f t="shared" si="53"/>
        <v>1736.4395124176681</v>
      </c>
      <c r="E356" s="30">
        <f t="shared" si="46"/>
        <v>0</v>
      </c>
      <c r="F356" s="29">
        <f t="shared" si="47"/>
        <v>0</v>
      </c>
      <c r="G356" s="29">
        <f t="shared" si="51"/>
        <v>0</v>
      </c>
      <c r="H356" s="29">
        <f t="shared" si="52"/>
        <v>0</v>
      </c>
      <c r="I356" s="29">
        <f t="shared" si="48"/>
        <v>0</v>
      </c>
      <c r="J356" s="29">
        <f>SUM($H$18:$H356)</f>
        <v>35722.553194129599</v>
      </c>
    </row>
    <row r="357" spans="1:10" x14ac:dyDescent="0.25">
      <c r="A357" s="23">
        <f t="shared" si="49"/>
        <v>340</v>
      </c>
      <c r="B357" s="24">
        <f t="shared" si="45"/>
        <v>49157</v>
      </c>
      <c r="C357" s="29">
        <f t="shared" si="50"/>
        <v>0</v>
      </c>
      <c r="D357" s="29">
        <f t="shared" si="53"/>
        <v>1736.4395124176681</v>
      </c>
      <c r="E357" s="30">
        <f t="shared" si="46"/>
        <v>0</v>
      </c>
      <c r="F357" s="29">
        <f t="shared" si="47"/>
        <v>0</v>
      </c>
      <c r="G357" s="29">
        <f t="shared" si="51"/>
        <v>0</v>
      </c>
      <c r="H357" s="29">
        <f t="shared" si="52"/>
        <v>0</v>
      </c>
      <c r="I357" s="29">
        <f t="shared" si="48"/>
        <v>0</v>
      </c>
      <c r="J357" s="29">
        <f>SUM($H$18:$H357)</f>
        <v>35722.553194129599</v>
      </c>
    </row>
    <row r="358" spans="1:10" x14ac:dyDescent="0.25">
      <c r="A358" s="23">
        <f t="shared" si="49"/>
        <v>341</v>
      </c>
      <c r="B358" s="24">
        <f t="shared" si="45"/>
        <v>49188</v>
      </c>
      <c r="C358" s="29">
        <f t="shared" si="50"/>
        <v>0</v>
      </c>
      <c r="D358" s="29">
        <f t="shared" si="53"/>
        <v>1736.4395124176681</v>
      </c>
      <c r="E358" s="30">
        <f t="shared" si="46"/>
        <v>0</v>
      </c>
      <c r="F358" s="29">
        <f t="shared" si="47"/>
        <v>0</v>
      </c>
      <c r="G358" s="29">
        <f t="shared" si="51"/>
        <v>0</v>
      </c>
      <c r="H358" s="29">
        <f t="shared" si="52"/>
        <v>0</v>
      </c>
      <c r="I358" s="29">
        <f t="shared" si="48"/>
        <v>0</v>
      </c>
      <c r="J358" s="29">
        <f>SUM($H$18:$H358)</f>
        <v>35722.553194129599</v>
      </c>
    </row>
    <row r="359" spans="1:10" x14ac:dyDescent="0.25">
      <c r="A359" s="23">
        <f t="shared" si="49"/>
        <v>342</v>
      </c>
      <c r="B359" s="24">
        <f t="shared" si="45"/>
        <v>49218</v>
      </c>
      <c r="C359" s="29">
        <f t="shared" si="50"/>
        <v>0</v>
      </c>
      <c r="D359" s="29">
        <f t="shared" si="53"/>
        <v>1736.4395124176681</v>
      </c>
      <c r="E359" s="30">
        <f t="shared" si="46"/>
        <v>0</v>
      </c>
      <c r="F359" s="29">
        <f t="shared" si="47"/>
        <v>0</v>
      </c>
      <c r="G359" s="29">
        <f t="shared" si="51"/>
        <v>0</v>
      </c>
      <c r="H359" s="29">
        <f t="shared" si="52"/>
        <v>0</v>
      </c>
      <c r="I359" s="29">
        <f t="shared" si="48"/>
        <v>0</v>
      </c>
      <c r="J359" s="29">
        <f>SUM($H$18:$H359)</f>
        <v>35722.553194129599</v>
      </c>
    </row>
    <row r="360" spans="1:10" x14ac:dyDescent="0.25">
      <c r="A360" s="23">
        <f t="shared" si="49"/>
        <v>343</v>
      </c>
      <c r="B360" s="24">
        <f t="shared" si="45"/>
        <v>49249</v>
      </c>
      <c r="C360" s="29">
        <f t="shared" si="50"/>
        <v>0</v>
      </c>
      <c r="D360" s="29">
        <f t="shared" si="53"/>
        <v>1736.4395124176681</v>
      </c>
      <c r="E360" s="30">
        <f t="shared" si="46"/>
        <v>0</v>
      </c>
      <c r="F360" s="29">
        <f t="shared" si="47"/>
        <v>0</v>
      </c>
      <c r="G360" s="29">
        <f t="shared" si="51"/>
        <v>0</v>
      </c>
      <c r="H360" s="29">
        <f t="shared" si="52"/>
        <v>0</v>
      </c>
      <c r="I360" s="29">
        <f t="shared" si="48"/>
        <v>0</v>
      </c>
      <c r="J360" s="29">
        <f>SUM($H$18:$H360)</f>
        <v>35722.553194129599</v>
      </c>
    </row>
    <row r="361" spans="1:10" x14ac:dyDescent="0.25">
      <c r="A361" s="23">
        <f t="shared" si="49"/>
        <v>344</v>
      </c>
      <c r="B361" s="24">
        <f t="shared" si="45"/>
        <v>49279</v>
      </c>
      <c r="C361" s="29">
        <f t="shared" si="50"/>
        <v>0</v>
      </c>
      <c r="D361" s="29">
        <f t="shared" si="53"/>
        <v>1736.4395124176681</v>
      </c>
      <c r="E361" s="30">
        <f t="shared" si="46"/>
        <v>0</v>
      </c>
      <c r="F361" s="29">
        <f t="shared" si="47"/>
        <v>0</v>
      </c>
      <c r="G361" s="29">
        <f t="shared" si="51"/>
        <v>0</v>
      </c>
      <c r="H361" s="29">
        <f t="shared" si="52"/>
        <v>0</v>
      </c>
      <c r="I361" s="29">
        <f t="shared" si="48"/>
        <v>0</v>
      </c>
      <c r="J361" s="29">
        <f>SUM($H$18:$H361)</f>
        <v>35722.553194129599</v>
      </c>
    </row>
    <row r="362" spans="1:10" x14ac:dyDescent="0.25">
      <c r="A362" s="23">
        <f t="shared" si="49"/>
        <v>345</v>
      </c>
      <c r="B362" s="24">
        <f t="shared" si="45"/>
        <v>49310</v>
      </c>
      <c r="C362" s="29">
        <f t="shared" si="50"/>
        <v>0</v>
      </c>
      <c r="D362" s="29">
        <f t="shared" si="53"/>
        <v>1736.4395124176681</v>
      </c>
      <c r="E362" s="30">
        <f t="shared" si="46"/>
        <v>0</v>
      </c>
      <c r="F362" s="29">
        <f t="shared" si="47"/>
        <v>0</v>
      </c>
      <c r="G362" s="29">
        <f t="shared" si="51"/>
        <v>0</v>
      </c>
      <c r="H362" s="29">
        <f t="shared" si="52"/>
        <v>0</v>
      </c>
      <c r="I362" s="29">
        <f t="shared" si="48"/>
        <v>0</v>
      </c>
      <c r="J362" s="29">
        <f>SUM($H$18:$H362)</f>
        <v>35722.553194129599</v>
      </c>
    </row>
    <row r="363" spans="1:10" x14ac:dyDescent="0.25">
      <c r="A363" s="23">
        <f t="shared" si="49"/>
        <v>346</v>
      </c>
      <c r="B363" s="24">
        <f t="shared" si="45"/>
        <v>49341</v>
      </c>
      <c r="C363" s="29">
        <f t="shared" si="50"/>
        <v>0</v>
      </c>
      <c r="D363" s="29">
        <f t="shared" si="53"/>
        <v>1736.4395124176681</v>
      </c>
      <c r="E363" s="30">
        <f t="shared" si="46"/>
        <v>0</v>
      </c>
      <c r="F363" s="29">
        <f t="shared" si="47"/>
        <v>0</v>
      </c>
      <c r="G363" s="29">
        <f t="shared" si="51"/>
        <v>0</v>
      </c>
      <c r="H363" s="29">
        <f t="shared" si="52"/>
        <v>0</v>
      </c>
      <c r="I363" s="29">
        <f t="shared" si="48"/>
        <v>0</v>
      </c>
      <c r="J363" s="29">
        <f>SUM($H$18:$H363)</f>
        <v>35722.553194129599</v>
      </c>
    </row>
    <row r="364" spans="1:10" x14ac:dyDescent="0.25">
      <c r="A364" s="23">
        <f t="shared" si="49"/>
        <v>347</v>
      </c>
      <c r="B364" s="24">
        <f t="shared" si="45"/>
        <v>49369</v>
      </c>
      <c r="C364" s="29">
        <f t="shared" si="50"/>
        <v>0</v>
      </c>
      <c r="D364" s="29">
        <f t="shared" si="53"/>
        <v>1736.4395124176681</v>
      </c>
      <c r="E364" s="30">
        <f t="shared" si="46"/>
        <v>0</v>
      </c>
      <c r="F364" s="29">
        <f t="shared" si="47"/>
        <v>0</v>
      </c>
      <c r="G364" s="29">
        <f t="shared" si="51"/>
        <v>0</v>
      </c>
      <c r="H364" s="29">
        <f t="shared" si="52"/>
        <v>0</v>
      </c>
      <c r="I364" s="29">
        <f t="shared" si="48"/>
        <v>0</v>
      </c>
      <c r="J364" s="29">
        <f>SUM($H$18:$H364)</f>
        <v>35722.553194129599</v>
      </c>
    </row>
    <row r="365" spans="1:10" x14ac:dyDescent="0.25">
      <c r="A365" s="23">
        <f t="shared" si="49"/>
        <v>348</v>
      </c>
      <c r="B365" s="24">
        <f t="shared" si="45"/>
        <v>49400</v>
      </c>
      <c r="C365" s="29">
        <f t="shared" si="50"/>
        <v>0</v>
      </c>
      <c r="D365" s="29">
        <f t="shared" si="53"/>
        <v>1736.4395124176681</v>
      </c>
      <c r="E365" s="30">
        <f t="shared" si="46"/>
        <v>0</v>
      </c>
      <c r="F365" s="29">
        <f t="shared" si="47"/>
        <v>0</v>
      </c>
      <c r="G365" s="29">
        <f t="shared" si="51"/>
        <v>0</v>
      </c>
      <c r="H365" s="29">
        <f t="shared" si="52"/>
        <v>0</v>
      </c>
      <c r="I365" s="29">
        <f t="shared" si="48"/>
        <v>0</v>
      </c>
      <c r="J365" s="29">
        <f>SUM($H$18:$H365)</f>
        <v>35722.553194129599</v>
      </c>
    </row>
    <row r="366" spans="1:10" x14ac:dyDescent="0.25">
      <c r="A366" s="23">
        <f t="shared" si="49"/>
        <v>349</v>
      </c>
      <c r="B366" s="24">
        <f t="shared" si="45"/>
        <v>49430</v>
      </c>
      <c r="C366" s="29">
        <f t="shared" si="50"/>
        <v>0</v>
      </c>
      <c r="D366" s="29">
        <f t="shared" si="53"/>
        <v>1736.4395124176681</v>
      </c>
      <c r="E366" s="30">
        <f t="shared" si="46"/>
        <v>0</v>
      </c>
      <c r="F366" s="29">
        <f t="shared" si="47"/>
        <v>0</v>
      </c>
      <c r="G366" s="29">
        <f t="shared" si="51"/>
        <v>0</v>
      </c>
      <c r="H366" s="29">
        <f t="shared" si="52"/>
        <v>0</v>
      </c>
      <c r="I366" s="29">
        <f t="shared" si="48"/>
        <v>0</v>
      </c>
      <c r="J366" s="29">
        <f>SUM($H$18:$H366)</f>
        <v>35722.553194129599</v>
      </c>
    </row>
    <row r="367" spans="1:10" x14ac:dyDescent="0.25">
      <c r="A367" s="23">
        <f t="shared" si="49"/>
        <v>350</v>
      </c>
      <c r="B367" s="24">
        <f t="shared" si="45"/>
        <v>49461</v>
      </c>
      <c r="C367" s="29">
        <f t="shared" si="50"/>
        <v>0</v>
      </c>
      <c r="D367" s="29">
        <f t="shared" si="53"/>
        <v>1736.4395124176681</v>
      </c>
      <c r="E367" s="30">
        <f t="shared" si="46"/>
        <v>0</v>
      </c>
      <c r="F367" s="29">
        <f t="shared" si="47"/>
        <v>0</v>
      </c>
      <c r="G367" s="29">
        <f t="shared" si="51"/>
        <v>0</v>
      </c>
      <c r="H367" s="29">
        <f t="shared" si="52"/>
        <v>0</v>
      </c>
      <c r="I367" s="29">
        <f t="shared" si="48"/>
        <v>0</v>
      </c>
      <c r="J367" s="29">
        <f>SUM($H$18:$H367)</f>
        <v>35722.553194129599</v>
      </c>
    </row>
    <row r="368" spans="1:10" x14ac:dyDescent="0.25">
      <c r="A368" s="23">
        <f t="shared" si="49"/>
        <v>351</v>
      </c>
      <c r="B368" s="24">
        <f t="shared" si="45"/>
        <v>49491</v>
      </c>
      <c r="C368" s="29">
        <f t="shared" si="50"/>
        <v>0</v>
      </c>
      <c r="D368" s="29">
        <f t="shared" si="53"/>
        <v>1736.4395124176681</v>
      </c>
      <c r="E368" s="30">
        <f t="shared" si="46"/>
        <v>0</v>
      </c>
      <c r="F368" s="29">
        <f t="shared" si="47"/>
        <v>0</v>
      </c>
      <c r="G368" s="29">
        <f t="shared" si="51"/>
        <v>0</v>
      </c>
      <c r="H368" s="29">
        <f t="shared" si="52"/>
        <v>0</v>
      </c>
      <c r="I368" s="29">
        <f t="shared" si="48"/>
        <v>0</v>
      </c>
      <c r="J368" s="29">
        <f>SUM($H$18:$H368)</f>
        <v>35722.553194129599</v>
      </c>
    </row>
    <row r="369" spans="1:10" x14ac:dyDescent="0.25">
      <c r="A369" s="23">
        <f t="shared" si="49"/>
        <v>352</v>
      </c>
      <c r="B369" s="24">
        <f t="shared" si="45"/>
        <v>49522</v>
      </c>
      <c r="C369" s="29">
        <f t="shared" si="50"/>
        <v>0</v>
      </c>
      <c r="D369" s="29">
        <f t="shared" si="53"/>
        <v>1736.4395124176681</v>
      </c>
      <c r="E369" s="30">
        <f t="shared" si="46"/>
        <v>0</v>
      </c>
      <c r="F369" s="29">
        <f t="shared" si="47"/>
        <v>0</v>
      </c>
      <c r="G369" s="29">
        <f t="shared" si="51"/>
        <v>0</v>
      </c>
      <c r="H369" s="29">
        <f t="shared" si="52"/>
        <v>0</v>
      </c>
      <c r="I369" s="29">
        <f t="shared" si="48"/>
        <v>0</v>
      </c>
      <c r="J369" s="29">
        <f>SUM($H$18:$H369)</f>
        <v>35722.553194129599</v>
      </c>
    </row>
    <row r="370" spans="1:10" x14ac:dyDescent="0.25">
      <c r="A370" s="23">
        <f t="shared" si="49"/>
        <v>353</v>
      </c>
      <c r="B370" s="24">
        <f t="shared" si="45"/>
        <v>49553</v>
      </c>
      <c r="C370" s="29">
        <f t="shared" si="50"/>
        <v>0</v>
      </c>
      <c r="D370" s="29">
        <f t="shared" si="53"/>
        <v>1736.4395124176681</v>
      </c>
      <c r="E370" s="30">
        <f t="shared" si="46"/>
        <v>0</v>
      </c>
      <c r="F370" s="29">
        <f t="shared" si="47"/>
        <v>0</v>
      </c>
      <c r="G370" s="29">
        <f t="shared" si="51"/>
        <v>0</v>
      </c>
      <c r="H370" s="29">
        <f t="shared" si="52"/>
        <v>0</v>
      </c>
      <c r="I370" s="29">
        <f t="shared" si="48"/>
        <v>0</v>
      </c>
      <c r="J370" s="29">
        <f>SUM($H$18:$H370)</f>
        <v>35722.553194129599</v>
      </c>
    </row>
    <row r="371" spans="1:10" x14ac:dyDescent="0.25">
      <c r="A371" s="23">
        <f t="shared" si="49"/>
        <v>354</v>
      </c>
      <c r="B371" s="24">
        <f t="shared" si="45"/>
        <v>49583</v>
      </c>
      <c r="C371" s="29">
        <f t="shared" si="50"/>
        <v>0</v>
      </c>
      <c r="D371" s="29">
        <f t="shared" si="53"/>
        <v>1736.4395124176681</v>
      </c>
      <c r="E371" s="30">
        <f t="shared" si="46"/>
        <v>0</v>
      </c>
      <c r="F371" s="29">
        <f t="shared" si="47"/>
        <v>0</v>
      </c>
      <c r="G371" s="29">
        <f t="shared" si="51"/>
        <v>0</v>
      </c>
      <c r="H371" s="29">
        <f t="shared" si="52"/>
        <v>0</v>
      </c>
      <c r="I371" s="29">
        <f t="shared" si="48"/>
        <v>0</v>
      </c>
      <c r="J371" s="29">
        <f>SUM($H$18:$H371)</f>
        <v>35722.553194129599</v>
      </c>
    </row>
    <row r="372" spans="1:10" x14ac:dyDescent="0.25">
      <c r="A372" s="23">
        <f t="shared" si="49"/>
        <v>355</v>
      </c>
      <c r="B372" s="24">
        <f t="shared" si="45"/>
        <v>49614</v>
      </c>
      <c r="C372" s="29">
        <f t="shared" si="50"/>
        <v>0</v>
      </c>
      <c r="D372" s="29">
        <f t="shared" si="53"/>
        <v>1736.4395124176681</v>
      </c>
      <c r="E372" s="30">
        <f t="shared" si="46"/>
        <v>0</v>
      </c>
      <c r="F372" s="29">
        <f t="shared" si="47"/>
        <v>0</v>
      </c>
      <c r="G372" s="29">
        <f t="shared" si="51"/>
        <v>0</v>
      </c>
      <c r="H372" s="29">
        <f t="shared" si="52"/>
        <v>0</v>
      </c>
      <c r="I372" s="29">
        <f t="shared" si="48"/>
        <v>0</v>
      </c>
      <c r="J372" s="29">
        <f>SUM($H$18:$H372)</f>
        <v>35722.553194129599</v>
      </c>
    </row>
    <row r="373" spans="1:10" x14ac:dyDescent="0.25">
      <c r="A373" s="23">
        <f t="shared" si="49"/>
        <v>356</v>
      </c>
      <c r="B373" s="24">
        <f t="shared" si="45"/>
        <v>49644</v>
      </c>
      <c r="C373" s="29">
        <f t="shared" si="50"/>
        <v>0</v>
      </c>
      <c r="D373" s="29">
        <f t="shared" si="53"/>
        <v>1736.4395124176681</v>
      </c>
      <c r="E373" s="30">
        <f t="shared" si="46"/>
        <v>0</v>
      </c>
      <c r="F373" s="29">
        <f t="shared" si="47"/>
        <v>0</v>
      </c>
      <c r="G373" s="29">
        <f t="shared" si="51"/>
        <v>0</v>
      </c>
      <c r="H373" s="29">
        <f t="shared" si="52"/>
        <v>0</v>
      </c>
      <c r="I373" s="29">
        <f t="shared" si="48"/>
        <v>0</v>
      </c>
      <c r="J373" s="29">
        <f>SUM($H$18:$H373)</f>
        <v>35722.553194129599</v>
      </c>
    </row>
    <row r="374" spans="1:10" x14ac:dyDescent="0.25">
      <c r="A374" s="23">
        <f t="shared" si="49"/>
        <v>357</v>
      </c>
      <c r="B374" s="24">
        <f t="shared" si="45"/>
        <v>49675</v>
      </c>
      <c r="C374" s="29">
        <f t="shared" si="50"/>
        <v>0</v>
      </c>
      <c r="D374" s="29">
        <f t="shared" si="53"/>
        <v>1736.4395124176681</v>
      </c>
      <c r="E374" s="30">
        <f t="shared" si="46"/>
        <v>0</v>
      </c>
      <c r="F374" s="29">
        <f t="shared" si="47"/>
        <v>0</v>
      </c>
      <c r="G374" s="29">
        <f t="shared" si="51"/>
        <v>0</v>
      </c>
      <c r="H374" s="29">
        <f t="shared" si="52"/>
        <v>0</v>
      </c>
      <c r="I374" s="29">
        <f t="shared" si="48"/>
        <v>0</v>
      </c>
      <c r="J374" s="29">
        <f>SUM($H$18:$H374)</f>
        <v>35722.553194129599</v>
      </c>
    </row>
    <row r="375" spans="1:10" x14ac:dyDescent="0.25">
      <c r="A375" s="23">
        <f t="shared" si="49"/>
        <v>358</v>
      </c>
      <c r="B375" s="24">
        <f t="shared" si="45"/>
        <v>49706</v>
      </c>
      <c r="C375" s="29">
        <f t="shared" si="50"/>
        <v>0</v>
      </c>
      <c r="D375" s="29">
        <f t="shared" si="53"/>
        <v>1736.4395124176681</v>
      </c>
      <c r="E375" s="30">
        <f t="shared" si="46"/>
        <v>0</v>
      </c>
      <c r="F375" s="29">
        <f t="shared" si="47"/>
        <v>0</v>
      </c>
      <c r="G375" s="29">
        <f t="shared" si="51"/>
        <v>0</v>
      </c>
      <c r="H375" s="29">
        <f t="shared" si="52"/>
        <v>0</v>
      </c>
      <c r="I375" s="29">
        <f t="shared" si="48"/>
        <v>0</v>
      </c>
      <c r="J375" s="29">
        <f>SUM($H$18:$H375)</f>
        <v>35722.553194129599</v>
      </c>
    </row>
    <row r="376" spans="1:10" x14ac:dyDescent="0.25">
      <c r="A376" s="23">
        <f t="shared" si="49"/>
        <v>359</v>
      </c>
      <c r="B376" s="24">
        <f t="shared" si="45"/>
        <v>49735</v>
      </c>
      <c r="C376" s="29">
        <f t="shared" si="50"/>
        <v>0</v>
      </c>
      <c r="D376" s="29">
        <f t="shared" si="53"/>
        <v>1736.4395124176681</v>
      </c>
      <c r="E376" s="30">
        <f t="shared" si="46"/>
        <v>0</v>
      </c>
      <c r="F376" s="29">
        <f t="shared" si="47"/>
        <v>0</v>
      </c>
      <c r="G376" s="29">
        <f t="shared" si="51"/>
        <v>0</v>
      </c>
      <c r="H376" s="29">
        <f t="shared" si="52"/>
        <v>0</v>
      </c>
      <c r="I376" s="29">
        <f t="shared" si="48"/>
        <v>0</v>
      </c>
      <c r="J376" s="29">
        <f>SUM($H$18:$H376)</f>
        <v>35722.553194129599</v>
      </c>
    </row>
    <row r="377" spans="1:10" x14ac:dyDescent="0.25">
      <c r="A377" s="23">
        <f t="shared" si="49"/>
        <v>360</v>
      </c>
      <c r="B377" s="24">
        <f t="shared" si="45"/>
        <v>49766</v>
      </c>
      <c r="C377" s="29">
        <f t="shared" ref="C377:C440" si="54">IF(Pay_Num&lt;&gt;"",I376,"")</f>
        <v>0</v>
      </c>
      <c r="D377" s="29">
        <f t="shared" si="53"/>
        <v>1736.4395124176681</v>
      </c>
      <c r="E377" s="30">
        <f t="shared" si="46"/>
        <v>0</v>
      </c>
      <c r="F377" s="29">
        <f t="shared" si="47"/>
        <v>0</v>
      </c>
      <c r="G377" s="29">
        <f t="shared" si="51"/>
        <v>0</v>
      </c>
      <c r="H377" s="29">
        <f t="shared" si="52"/>
        <v>0</v>
      </c>
      <c r="I377" s="29">
        <f t="shared" si="48"/>
        <v>0</v>
      </c>
      <c r="J377" s="29">
        <f>SUM($H$18:$H377)</f>
        <v>35722.553194129599</v>
      </c>
    </row>
    <row r="378" spans="1:10" x14ac:dyDescent="0.25">
      <c r="A378" s="23">
        <f t="shared" si="49"/>
        <v>361</v>
      </c>
      <c r="B378" s="24">
        <f t="shared" si="45"/>
        <v>49796</v>
      </c>
      <c r="C378" s="29">
        <f t="shared" si="54"/>
        <v>0</v>
      </c>
      <c r="D378" s="29">
        <f t="shared" si="53"/>
        <v>1736.4395124176681</v>
      </c>
      <c r="E378" s="30">
        <f t="shared" si="46"/>
        <v>0</v>
      </c>
      <c r="F378" s="29">
        <f t="shared" si="47"/>
        <v>0</v>
      </c>
      <c r="G378" s="29">
        <f t="shared" si="51"/>
        <v>0</v>
      </c>
      <c r="H378" s="29">
        <f t="shared" si="52"/>
        <v>0</v>
      </c>
      <c r="I378" s="29">
        <f t="shared" si="48"/>
        <v>0</v>
      </c>
      <c r="J378" s="29">
        <f>SUM($H$18:$H378)</f>
        <v>35722.553194129599</v>
      </c>
    </row>
    <row r="379" spans="1:10" x14ac:dyDescent="0.25">
      <c r="A379" s="23">
        <f t="shared" si="49"/>
        <v>362</v>
      </c>
      <c r="B379" s="24">
        <f t="shared" si="45"/>
        <v>49827</v>
      </c>
      <c r="C379" s="29">
        <f t="shared" si="54"/>
        <v>0</v>
      </c>
      <c r="D379" s="29">
        <f t="shared" si="53"/>
        <v>1736.4395124176681</v>
      </c>
      <c r="E379" s="30">
        <f t="shared" si="46"/>
        <v>0</v>
      </c>
      <c r="F379" s="29">
        <f t="shared" si="47"/>
        <v>0</v>
      </c>
      <c r="G379" s="29">
        <f t="shared" si="51"/>
        <v>0</v>
      </c>
      <c r="H379" s="29">
        <f t="shared" si="52"/>
        <v>0</v>
      </c>
      <c r="I379" s="29">
        <f t="shared" si="48"/>
        <v>0</v>
      </c>
      <c r="J379" s="29">
        <f>SUM($H$18:$H379)</f>
        <v>35722.553194129599</v>
      </c>
    </row>
    <row r="380" spans="1:10" x14ac:dyDescent="0.25">
      <c r="A380" s="23">
        <f t="shared" si="49"/>
        <v>363</v>
      </c>
      <c r="B380" s="24">
        <f t="shared" si="45"/>
        <v>49857</v>
      </c>
      <c r="C380" s="29">
        <f t="shared" si="54"/>
        <v>0</v>
      </c>
      <c r="D380" s="29">
        <f t="shared" si="53"/>
        <v>1736.4395124176681</v>
      </c>
      <c r="E380" s="30">
        <f t="shared" si="46"/>
        <v>0</v>
      </c>
      <c r="F380" s="29">
        <f t="shared" si="47"/>
        <v>0</v>
      </c>
      <c r="G380" s="29">
        <f t="shared" si="51"/>
        <v>0</v>
      </c>
      <c r="H380" s="29">
        <f t="shared" si="52"/>
        <v>0</v>
      </c>
      <c r="I380" s="29">
        <f t="shared" si="48"/>
        <v>0</v>
      </c>
      <c r="J380" s="29">
        <f>SUM($H$18:$H380)</f>
        <v>35722.553194129599</v>
      </c>
    </row>
    <row r="381" spans="1:10" x14ac:dyDescent="0.25">
      <c r="A381" s="23">
        <f t="shared" si="49"/>
        <v>364</v>
      </c>
      <c r="B381" s="24">
        <f t="shared" si="45"/>
        <v>49888</v>
      </c>
      <c r="C381" s="29">
        <f t="shared" si="54"/>
        <v>0</v>
      </c>
      <c r="D381" s="29">
        <f t="shared" si="53"/>
        <v>1736.4395124176681</v>
      </c>
      <c r="E381" s="30">
        <f t="shared" si="46"/>
        <v>0</v>
      </c>
      <c r="F381" s="29">
        <f t="shared" si="47"/>
        <v>0</v>
      </c>
      <c r="G381" s="29">
        <f t="shared" si="51"/>
        <v>0</v>
      </c>
      <c r="H381" s="29">
        <f t="shared" si="52"/>
        <v>0</v>
      </c>
      <c r="I381" s="29">
        <f t="shared" si="48"/>
        <v>0</v>
      </c>
      <c r="J381" s="29">
        <f>SUM($H$18:$H381)</f>
        <v>35722.553194129599</v>
      </c>
    </row>
    <row r="382" spans="1:10" x14ac:dyDescent="0.25">
      <c r="A382" s="23">
        <f t="shared" si="49"/>
        <v>365</v>
      </c>
      <c r="B382" s="24">
        <f t="shared" si="45"/>
        <v>49919</v>
      </c>
      <c r="C382" s="29">
        <f t="shared" si="54"/>
        <v>0</v>
      </c>
      <c r="D382" s="29">
        <f t="shared" si="53"/>
        <v>1736.4395124176681</v>
      </c>
      <c r="E382" s="30">
        <f t="shared" si="46"/>
        <v>0</v>
      </c>
      <c r="F382" s="29">
        <f t="shared" si="47"/>
        <v>0</v>
      </c>
      <c r="G382" s="29">
        <f t="shared" si="51"/>
        <v>0</v>
      </c>
      <c r="H382" s="29">
        <f t="shared" si="52"/>
        <v>0</v>
      </c>
      <c r="I382" s="29">
        <f t="shared" si="48"/>
        <v>0</v>
      </c>
      <c r="J382" s="29">
        <f>SUM($H$18:$H382)</f>
        <v>35722.553194129599</v>
      </c>
    </row>
    <row r="383" spans="1:10" x14ac:dyDescent="0.25">
      <c r="A383" s="23">
        <f t="shared" si="49"/>
        <v>366</v>
      </c>
      <c r="B383" s="24">
        <f t="shared" si="45"/>
        <v>49949</v>
      </c>
      <c r="C383" s="29">
        <f t="shared" si="54"/>
        <v>0</v>
      </c>
      <c r="D383" s="29">
        <f t="shared" si="53"/>
        <v>1736.4395124176681</v>
      </c>
      <c r="E383" s="30">
        <f t="shared" si="46"/>
        <v>0</v>
      </c>
      <c r="F383" s="29">
        <f t="shared" si="47"/>
        <v>0</v>
      </c>
      <c r="G383" s="29">
        <f t="shared" si="51"/>
        <v>0</v>
      </c>
      <c r="H383" s="29">
        <f t="shared" si="52"/>
        <v>0</v>
      </c>
      <c r="I383" s="29">
        <f t="shared" si="48"/>
        <v>0</v>
      </c>
      <c r="J383" s="29">
        <f>SUM($H$18:$H383)</f>
        <v>35722.553194129599</v>
      </c>
    </row>
    <row r="384" spans="1:10" x14ac:dyDescent="0.25">
      <c r="A384" s="23">
        <f t="shared" si="49"/>
        <v>367</v>
      </c>
      <c r="B384" s="24">
        <f t="shared" si="45"/>
        <v>49980</v>
      </c>
      <c r="C384" s="29">
        <f t="shared" si="54"/>
        <v>0</v>
      </c>
      <c r="D384" s="29">
        <f t="shared" si="53"/>
        <v>1736.4395124176681</v>
      </c>
      <c r="E384" s="30">
        <f t="shared" si="46"/>
        <v>0</v>
      </c>
      <c r="F384" s="29">
        <f t="shared" si="47"/>
        <v>0</v>
      </c>
      <c r="G384" s="29">
        <f t="shared" si="51"/>
        <v>0</v>
      </c>
      <c r="H384" s="29">
        <f t="shared" si="52"/>
        <v>0</v>
      </c>
      <c r="I384" s="29">
        <f t="shared" si="48"/>
        <v>0</v>
      </c>
      <c r="J384" s="29">
        <f>SUM($H$18:$H384)</f>
        <v>35722.553194129599</v>
      </c>
    </row>
    <row r="385" spans="1:10" x14ac:dyDescent="0.25">
      <c r="A385" s="23">
        <f t="shared" si="49"/>
        <v>368</v>
      </c>
      <c r="B385" s="24">
        <f t="shared" si="45"/>
        <v>50010</v>
      </c>
      <c r="C385" s="29">
        <f t="shared" si="54"/>
        <v>0</v>
      </c>
      <c r="D385" s="29">
        <f t="shared" si="53"/>
        <v>1736.4395124176681</v>
      </c>
      <c r="E385" s="30">
        <f t="shared" si="46"/>
        <v>0</v>
      </c>
      <c r="F385" s="29">
        <f t="shared" si="47"/>
        <v>0</v>
      </c>
      <c r="G385" s="29">
        <f t="shared" si="51"/>
        <v>0</v>
      </c>
      <c r="H385" s="29">
        <f t="shared" si="52"/>
        <v>0</v>
      </c>
      <c r="I385" s="29">
        <f t="shared" si="48"/>
        <v>0</v>
      </c>
      <c r="J385" s="29">
        <f>SUM($H$18:$H385)</f>
        <v>35722.553194129599</v>
      </c>
    </row>
    <row r="386" spans="1:10" x14ac:dyDescent="0.25">
      <c r="A386" s="23">
        <f t="shared" si="49"/>
        <v>369</v>
      </c>
      <c r="B386" s="24">
        <f t="shared" si="45"/>
        <v>50041</v>
      </c>
      <c r="C386" s="29">
        <f t="shared" si="54"/>
        <v>0</v>
      </c>
      <c r="D386" s="29">
        <f t="shared" si="53"/>
        <v>1736.4395124176681</v>
      </c>
      <c r="E386" s="30">
        <f t="shared" si="46"/>
        <v>0</v>
      </c>
      <c r="F386" s="29">
        <f t="shared" si="47"/>
        <v>0</v>
      </c>
      <c r="G386" s="29">
        <f t="shared" si="51"/>
        <v>0</v>
      </c>
      <c r="H386" s="29">
        <f t="shared" si="52"/>
        <v>0</v>
      </c>
      <c r="I386" s="29">
        <f t="shared" si="48"/>
        <v>0</v>
      </c>
      <c r="J386" s="29">
        <f>SUM($H$18:$H386)</f>
        <v>35722.553194129599</v>
      </c>
    </row>
    <row r="387" spans="1:10" x14ac:dyDescent="0.25">
      <c r="A387" s="23">
        <f t="shared" si="49"/>
        <v>370</v>
      </c>
      <c r="B387" s="24">
        <f t="shared" si="45"/>
        <v>50072</v>
      </c>
      <c r="C387" s="29">
        <f t="shared" si="54"/>
        <v>0</v>
      </c>
      <c r="D387" s="29">
        <f t="shared" si="53"/>
        <v>1736.4395124176681</v>
      </c>
      <c r="E387" s="30">
        <f t="shared" si="46"/>
        <v>0</v>
      </c>
      <c r="F387" s="29">
        <f t="shared" si="47"/>
        <v>0</v>
      </c>
      <c r="G387" s="29">
        <f t="shared" si="51"/>
        <v>0</v>
      </c>
      <c r="H387" s="29">
        <f t="shared" si="52"/>
        <v>0</v>
      </c>
      <c r="I387" s="29">
        <f t="shared" si="48"/>
        <v>0</v>
      </c>
      <c r="J387" s="29">
        <f>SUM($H$18:$H387)</f>
        <v>35722.553194129599</v>
      </c>
    </row>
    <row r="388" spans="1:10" x14ac:dyDescent="0.25">
      <c r="A388" s="23">
        <f t="shared" si="49"/>
        <v>371</v>
      </c>
      <c r="B388" s="24">
        <f t="shared" si="45"/>
        <v>50100</v>
      </c>
      <c r="C388" s="29">
        <f t="shared" si="54"/>
        <v>0</v>
      </c>
      <c r="D388" s="29">
        <f t="shared" si="53"/>
        <v>1736.4395124176681</v>
      </c>
      <c r="E388" s="30">
        <f t="shared" si="46"/>
        <v>0</v>
      </c>
      <c r="F388" s="29">
        <f t="shared" si="47"/>
        <v>0</v>
      </c>
      <c r="G388" s="29">
        <f t="shared" si="51"/>
        <v>0</v>
      </c>
      <c r="H388" s="29">
        <f t="shared" si="52"/>
        <v>0</v>
      </c>
      <c r="I388" s="29">
        <f t="shared" si="48"/>
        <v>0</v>
      </c>
      <c r="J388" s="29">
        <f>SUM($H$18:$H388)</f>
        <v>35722.553194129599</v>
      </c>
    </row>
    <row r="389" spans="1:10" x14ac:dyDescent="0.25">
      <c r="A389" s="23">
        <f t="shared" si="49"/>
        <v>372</v>
      </c>
      <c r="B389" s="24">
        <f t="shared" si="45"/>
        <v>50131</v>
      </c>
      <c r="C389" s="29">
        <f t="shared" si="54"/>
        <v>0</v>
      </c>
      <c r="D389" s="29">
        <f t="shared" si="53"/>
        <v>1736.4395124176681</v>
      </c>
      <c r="E389" s="30">
        <f t="shared" si="46"/>
        <v>0</v>
      </c>
      <c r="F389" s="29">
        <f t="shared" si="47"/>
        <v>0</v>
      </c>
      <c r="G389" s="29">
        <f t="shared" si="51"/>
        <v>0</v>
      </c>
      <c r="H389" s="29">
        <f t="shared" si="52"/>
        <v>0</v>
      </c>
      <c r="I389" s="29">
        <f t="shared" si="48"/>
        <v>0</v>
      </c>
      <c r="J389" s="29">
        <f>SUM($H$18:$H389)</f>
        <v>35722.553194129599</v>
      </c>
    </row>
    <row r="390" spans="1:10" x14ac:dyDescent="0.25">
      <c r="A390" s="23">
        <f t="shared" si="49"/>
        <v>373</v>
      </c>
      <c r="B390" s="24">
        <f t="shared" si="45"/>
        <v>50161</v>
      </c>
      <c r="C390" s="29">
        <f t="shared" si="54"/>
        <v>0</v>
      </c>
      <c r="D390" s="29">
        <f t="shared" si="53"/>
        <v>1736.4395124176681</v>
      </c>
      <c r="E390" s="30">
        <f t="shared" si="46"/>
        <v>0</v>
      </c>
      <c r="F390" s="29">
        <f t="shared" si="47"/>
        <v>0</v>
      </c>
      <c r="G390" s="29">
        <f t="shared" si="51"/>
        <v>0</v>
      </c>
      <c r="H390" s="29">
        <f t="shared" si="52"/>
        <v>0</v>
      </c>
      <c r="I390" s="29">
        <f t="shared" si="48"/>
        <v>0</v>
      </c>
      <c r="J390" s="29">
        <f>SUM($H$18:$H390)</f>
        <v>35722.553194129599</v>
      </c>
    </row>
    <row r="391" spans="1:10" x14ac:dyDescent="0.25">
      <c r="A391" s="23">
        <f t="shared" si="49"/>
        <v>374</v>
      </c>
      <c r="B391" s="24">
        <f t="shared" si="45"/>
        <v>50192</v>
      </c>
      <c r="C391" s="29">
        <f t="shared" si="54"/>
        <v>0</v>
      </c>
      <c r="D391" s="29">
        <f t="shared" si="53"/>
        <v>1736.4395124176681</v>
      </c>
      <c r="E391" s="30">
        <f t="shared" si="46"/>
        <v>0</v>
      </c>
      <c r="F391" s="29">
        <f t="shared" si="47"/>
        <v>0</v>
      </c>
      <c r="G391" s="29">
        <f t="shared" si="51"/>
        <v>0</v>
      </c>
      <c r="H391" s="29">
        <f t="shared" si="52"/>
        <v>0</v>
      </c>
      <c r="I391" s="29">
        <f t="shared" si="48"/>
        <v>0</v>
      </c>
      <c r="J391" s="29">
        <f>SUM($H$18:$H391)</f>
        <v>35722.553194129599</v>
      </c>
    </row>
    <row r="392" spans="1:10" x14ac:dyDescent="0.25">
      <c r="A392" s="23">
        <f t="shared" si="49"/>
        <v>375</v>
      </c>
      <c r="B392" s="24">
        <f t="shared" si="45"/>
        <v>50222</v>
      </c>
      <c r="C392" s="29">
        <f t="shared" si="54"/>
        <v>0</v>
      </c>
      <c r="D392" s="29">
        <f t="shared" si="53"/>
        <v>1736.4395124176681</v>
      </c>
      <c r="E392" s="30">
        <f t="shared" si="46"/>
        <v>0</v>
      </c>
      <c r="F392" s="29">
        <f t="shared" si="47"/>
        <v>0</v>
      </c>
      <c r="G392" s="29">
        <f t="shared" si="51"/>
        <v>0</v>
      </c>
      <c r="H392" s="29">
        <f t="shared" si="52"/>
        <v>0</v>
      </c>
      <c r="I392" s="29">
        <f t="shared" si="48"/>
        <v>0</v>
      </c>
      <c r="J392" s="29">
        <f>SUM($H$18:$H392)</f>
        <v>35722.553194129599</v>
      </c>
    </row>
    <row r="393" spans="1:10" x14ac:dyDescent="0.25">
      <c r="A393" s="23">
        <f t="shared" si="49"/>
        <v>376</v>
      </c>
      <c r="B393" s="24">
        <f t="shared" si="45"/>
        <v>50253</v>
      </c>
      <c r="C393" s="29">
        <f t="shared" si="54"/>
        <v>0</v>
      </c>
      <c r="D393" s="29">
        <f t="shared" si="53"/>
        <v>1736.4395124176681</v>
      </c>
      <c r="E393" s="30">
        <f t="shared" si="46"/>
        <v>0</v>
      </c>
      <c r="F393" s="29">
        <f t="shared" si="47"/>
        <v>0</v>
      </c>
      <c r="G393" s="29">
        <f t="shared" si="51"/>
        <v>0</v>
      </c>
      <c r="H393" s="29">
        <f t="shared" si="52"/>
        <v>0</v>
      </c>
      <c r="I393" s="29">
        <f t="shared" si="48"/>
        <v>0</v>
      </c>
      <c r="J393" s="29">
        <f>SUM($H$18:$H393)</f>
        <v>35722.553194129599</v>
      </c>
    </row>
    <row r="394" spans="1:10" x14ac:dyDescent="0.25">
      <c r="A394" s="23">
        <f t="shared" si="49"/>
        <v>377</v>
      </c>
      <c r="B394" s="24">
        <f t="shared" si="45"/>
        <v>50284</v>
      </c>
      <c r="C394" s="29">
        <f t="shared" si="54"/>
        <v>0</v>
      </c>
      <c r="D394" s="29">
        <f t="shared" si="53"/>
        <v>1736.4395124176681</v>
      </c>
      <c r="E394" s="30">
        <f t="shared" si="46"/>
        <v>0</v>
      </c>
      <c r="F394" s="29">
        <f t="shared" si="47"/>
        <v>0</v>
      </c>
      <c r="G394" s="29">
        <f t="shared" si="51"/>
        <v>0</v>
      </c>
      <c r="H394" s="29">
        <f t="shared" si="52"/>
        <v>0</v>
      </c>
      <c r="I394" s="29">
        <f t="shared" si="48"/>
        <v>0</v>
      </c>
      <c r="J394" s="29">
        <f>SUM($H$18:$H394)</f>
        <v>35722.553194129599</v>
      </c>
    </row>
    <row r="395" spans="1:10" x14ac:dyDescent="0.25">
      <c r="A395" s="23">
        <f t="shared" si="49"/>
        <v>378</v>
      </c>
      <c r="B395" s="24">
        <f t="shared" si="45"/>
        <v>50314</v>
      </c>
      <c r="C395" s="29">
        <f t="shared" si="54"/>
        <v>0</v>
      </c>
      <c r="D395" s="29">
        <f t="shared" si="53"/>
        <v>1736.4395124176681</v>
      </c>
      <c r="E395" s="30">
        <f t="shared" si="46"/>
        <v>0</v>
      </c>
      <c r="F395" s="29">
        <f t="shared" si="47"/>
        <v>0</v>
      </c>
      <c r="G395" s="29">
        <f t="shared" si="51"/>
        <v>0</v>
      </c>
      <c r="H395" s="29">
        <f t="shared" si="52"/>
        <v>0</v>
      </c>
      <c r="I395" s="29">
        <f t="shared" si="48"/>
        <v>0</v>
      </c>
      <c r="J395" s="29">
        <f>SUM($H$18:$H395)</f>
        <v>35722.553194129599</v>
      </c>
    </row>
    <row r="396" spans="1:10" x14ac:dyDescent="0.25">
      <c r="A396" s="23">
        <f t="shared" si="49"/>
        <v>379</v>
      </c>
      <c r="B396" s="24">
        <f t="shared" si="45"/>
        <v>50345</v>
      </c>
      <c r="C396" s="29">
        <f t="shared" si="54"/>
        <v>0</v>
      </c>
      <c r="D396" s="29">
        <f t="shared" si="53"/>
        <v>1736.4395124176681</v>
      </c>
      <c r="E396" s="30">
        <f t="shared" si="46"/>
        <v>0</v>
      </c>
      <c r="F396" s="29">
        <f t="shared" si="47"/>
        <v>0</v>
      </c>
      <c r="G396" s="29">
        <f t="shared" si="51"/>
        <v>0</v>
      </c>
      <c r="H396" s="29">
        <f t="shared" si="52"/>
        <v>0</v>
      </c>
      <c r="I396" s="29">
        <f t="shared" si="48"/>
        <v>0</v>
      </c>
      <c r="J396" s="29">
        <f>SUM($H$18:$H396)</f>
        <v>35722.553194129599</v>
      </c>
    </row>
    <row r="397" spans="1:10" x14ac:dyDescent="0.25">
      <c r="A397" s="23">
        <f t="shared" si="49"/>
        <v>380</v>
      </c>
      <c r="B397" s="24">
        <f t="shared" si="45"/>
        <v>50375</v>
      </c>
      <c r="C397" s="29">
        <f t="shared" si="54"/>
        <v>0</v>
      </c>
      <c r="D397" s="29">
        <f t="shared" si="53"/>
        <v>1736.4395124176681</v>
      </c>
      <c r="E397" s="30">
        <f t="shared" si="46"/>
        <v>0</v>
      </c>
      <c r="F397" s="29">
        <f t="shared" si="47"/>
        <v>0</v>
      </c>
      <c r="G397" s="29">
        <f t="shared" si="51"/>
        <v>0</v>
      </c>
      <c r="H397" s="29">
        <f t="shared" si="52"/>
        <v>0</v>
      </c>
      <c r="I397" s="29">
        <f t="shared" si="48"/>
        <v>0</v>
      </c>
      <c r="J397" s="29">
        <f>SUM($H$18:$H397)</f>
        <v>35722.553194129599</v>
      </c>
    </row>
    <row r="398" spans="1:10" x14ac:dyDescent="0.25">
      <c r="A398" s="23">
        <f t="shared" si="49"/>
        <v>381</v>
      </c>
      <c r="B398" s="24">
        <f t="shared" si="45"/>
        <v>50406</v>
      </c>
      <c r="C398" s="29">
        <f t="shared" si="54"/>
        <v>0</v>
      </c>
      <c r="D398" s="29">
        <f t="shared" si="53"/>
        <v>1736.4395124176681</v>
      </c>
      <c r="E398" s="30">
        <f t="shared" si="46"/>
        <v>0</v>
      </c>
      <c r="F398" s="29">
        <f t="shared" si="47"/>
        <v>0</v>
      </c>
      <c r="G398" s="29">
        <f t="shared" si="51"/>
        <v>0</v>
      </c>
      <c r="H398" s="29">
        <f t="shared" si="52"/>
        <v>0</v>
      </c>
      <c r="I398" s="29">
        <f t="shared" si="48"/>
        <v>0</v>
      </c>
      <c r="J398" s="29">
        <f>SUM($H$18:$H398)</f>
        <v>35722.553194129599</v>
      </c>
    </row>
    <row r="399" spans="1:10" x14ac:dyDescent="0.25">
      <c r="A399" s="23">
        <f t="shared" si="49"/>
        <v>382</v>
      </c>
      <c r="B399" s="24">
        <f t="shared" si="45"/>
        <v>50437</v>
      </c>
      <c r="C399" s="29">
        <f t="shared" si="54"/>
        <v>0</v>
      </c>
      <c r="D399" s="29">
        <f t="shared" si="53"/>
        <v>1736.4395124176681</v>
      </c>
      <c r="E399" s="30">
        <f t="shared" si="46"/>
        <v>0</v>
      </c>
      <c r="F399" s="29">
        <f t="shared" si="47"/>
        <v>0</v>
      </c>
      <c r="G399" s="29">
        <f t="shared" si="51"/>
        <v>0</v>
      </c>
      <c r="H399" s="29">
        <f t="shared" si="52"/>
        <v>0</v>
      </c>
      <c r="I399" s="29">
        <f t="shared" si="48"/>
        <v>0</v>
      </c>
      <c r="J399" s="29">
        <f>SUM($H$18:$H399)</f>
        <v>35722.553194129599</v>
      </c>
    </row>
    <row r="400" spans="1:10" x14ac:dyDescent="0.25">
      <c r="A400" s="23">
        <f t="shared" si="49"/>
        <v>383</v>
      </c>
      <c r="B400" s="24">
        <f t="shared" si="45"/>
        <v>50465</v>
      </c>
      <c r="C400" s="29">
        <f t="shared" si="54"/>
        <v>0</v>
      </c>
      <c r="D400" s="29">
        <f t="shared" si="53"/>
        <v>1736.4395124176681</v>
      </c>
      <c r="E400" s="30">
        <f t="shared" si="46"/>
        <v>0</v>
      </c>
      <c r="F400" s="29">
        <f t="shared" si="47"/>
        <v>0</v>
      </c>
      <c r="G400" s="29">
        <f t="shared" si="51"/>
        <v>0</v>
      </c>
      <c r="H400" s="29">
        <f t="shared" si="52"/>
        <v>0</v>
      </c>
      <c r="I400" s="29">
        <f t="shared" si="48"/>
        <v>0</v>
      </c>
      <c r="J400" s="29">
        <f>SUM($H$18:$H400)</f>
        <v>35722.553194129599</v>
      </c>
    </row>
    <row r="401" spans="1:10" x14ac:dyDescent="0.25">
      <c r="A401" s="23">
        <f t="shared" si="49"/>
        <v>384</v>
      </c>
      <c r="B401" s="24">
        <f t="shared" si="45"/>
        <v>50496</v>
      </c>
      <c r="C401" s="29">
        <f t="shared" si="54"/>
        <v>0</v>
      </c>
      <c r="D401" s="29">
        <f t="shared" si="53"/>
        <v>1736.4395124176681</v>
      </c>
      <c r="E401" s="30">
        <f t="shared" si="46"/>
        <v>0</v>
      </c>
      <c r="F401" s="29">
        <f t="shared" si="47"/>
        <v>0</v>
      </c>
      <c r="G401" s="29">
        <f t="shared" si="51"/>
        <v>0</v>
      </c>
      <c r="H401" s="29">
        <f t="shared" si="52"/>
        <v>0</v>
      </c>
      <c r="I401" s="29">
        <f t="shared" si="48"/>
        <v>0</v>
      </c>
      <c r="J401" s="29">
        <f>SUM($H$18:$H401)</f>
        <v>35722.553194129599</v>
      </c>
    </row>
    <row r="402" spans="1:10" x14ac:dyDescent="0.25">
      <c r="A402" s="23">
        <f t="shared" si="49"/>
        <v>385</v>
      </c>
      <c r="B402" s="24">
        <f t="shared" ref="B402:B465" si="55">IF(Pay_Num&lt;&gt;"",DATE(YEAR(Loan_Start),MONTH(Loan_Start)+(Pay_Num)*12/Num_Pmt_Per_Year,DAY(Loan_Start)),"")</f>
        <v>50526</v>
      </c>
      <c r="C402" s="29">
        <f t="shared" si="54"/>
        <v>0</v>
      </c>
      <c r="D402" s="29">
        <f t="shared" si="53"/>
        <v>1736.4395124176681</v>
      </c>
      <c r="E402" s="30">
        <f t="shared" ref="E402:E465" si="56">IF(AND(Pay_Num&lt;&gt;"",Sched_Pay+Scheduled_Extra_Payments&lt;Beg_Bal),Scheduled_Extra_Payments,IF(AND(Pay_Num&lt;&gt;"",Beg_Bal-Sched_Pay&gt;0),Beg_Bal-Sched_Pay,IF(Pay_Num&lt;&gt;"",0,"")))</f>
        <v>0</v>
      </c>
      <c r="F402" s="29">
        <f t="shared" ref="F402:F465" si="57">IF(AND(Pay_Num&lt;&gt;"",Sched_Pay+Extra_Pay&lt;Beg_Bal),Sched_Pay+Extra_Pay,IF(Pay_Num&lt;&gt;"",Beg_Bal,""))</f>
        <v>0</v>
      </c>
      <c r="G402" s="29">
        <f t="shared" si="51"/>
        <v>0</v>
      </c>
      <c r="H402" s="29">
        <f t="shared" si="52"/>
        <v>0</v>
      </c>
      <c r="I402" s="29">
        <f t="shared" ref="I402:I465" si="58">IF(AND(Pay_Num&lt;&gt;"",Sched_Pay+Extra_Pay&lt;Beg_Bal),Beg_Bal-Princ,IF(Pay_Num&lt;&gt;"",0,""))</f>
        <v>0</v>
      </c>
      <c r="J402" s="29">
        <f>SUM($H$18:$H402)</f>
        <v>35722.553194129599</v>
      </c>
    </row>
    <row r="403" spans="1:10" x14ac:dyDescent="0.25">
      <c r="A403" s="23">
        <f t="shared" ref="A403:A466" si="59">IF(Values_Entered,A402+1,"")</f>
        <v>386</v>
      </c>
      <c r="B403" s="24">
        <f t="shared" si="55"/>
        <v>50557</v>
      </c>
      <c r="C403" s="29">
        <f t="shared" si="54"/>
        <v>0</v>
      </c>
      <c r="D403" s="29">
        <f t="shared" si="53"/>
        <v>1736.4395124176681</v>
      </c>
      <c r="E403" s="30">
        <f t="shared" si="56"/>
        <v>0</v>
      </c>
      <c r="F403" s="29">
        <f t="shared" si="57"/>
        <v>0</v>
      </c>
      <c r="G403" s="29">
        <f t="shared" ref="G403:G466" si="60">IF(Pay_Num&lt;&gt;"",Total_Pay-Int,"")</f>
        <v>0</v>
      </c>
      <c r="H403" s="29">
        <f t="shared" ref="H403:H466" si="61">IF(Pay_Num&lt;&gt;"",Beg_Bal*Interest_Rate/Num_Pmt_Per_Year,"")</f>
        <v>0</v>
      </c>
      <c r="I403" s="29">
        <f t="shared" si="58"/>
        <v>0</v>
      </c>
      <c r="J403" s="29">
        <f>SUM($H$18:$H403)</f>
        <v>35722.553194129599</v>
      </c>
    </row>
    <row r="404" spans="1:10" x14ac:dyDescent="0.25">
      <c r="A404" s="23">
        <f t="shared" si="59"/>
        <v>387</v>
      </c>
      <c r="B404" s="24">
        <f t="shared" si="55"/>
        <v>50587</v>
      </c>
      <c r="C404" s="29">
        <f t="shared" si="54"/>
        <v>0</v>
      </c>
      <c r="D404" s="29">
        <f t="shared" ref="D404:D467" si="62">IF(Pay_Num&lt;&gt;"",Scheduled_Monthly_Payment,"")</f>
        <v>1736.4395124176681</v>
      </c>
      <c r="E404" s="30">
        <f t="shared" si="56"/>
        <v>0</v>
      </c>
      <c r="F404" s="29">
        <f t="shared" si="57"/>
        <v>0</v>
      </c>
      <c r="G404" s="29">
        <f t="shared" si="60"/>
        <v>0</v>
      </c>
      <c r="H404" s="29">
        <f t="shared" si="61"/>
        <v>0</v>
      </c>
      <c r="I404" s="29">
        <f t="shared" si="58"/>
        <v>0</v>
      </c>
      <c r="J404" s="29">
        <f>SUM($H$18:$H404)</f>
        <v>35722.553194129599</v>
      </c>
    </row>
    <row r="405" spans="1:10" x14ac:dyDescent="0.25">
      <c r="A405" s="23">
        <f t="shared" si="59"/>
        <v>388</v>
      </c>
      <c r="B405" s="24">
        <f t="shared" si="55"/>
        <v>50618</v>
      </c>
      <c r="C405" s="29">
        <f t="shared" si="54"/>
        <v>0</v>
      </c>
      <c r="D405" s="29">
        <f t="shared" si="62"/>
        <v>1736.4395124176681</v>
      </c>
      <c r="E405" s="30">
        <f t="shared" si="56"/>
        <v>0</v>
      </c>
      <c r="F405" s="29">
        <f t="shared" si="57"/>
        <v>0</v>
      </c>
      <c r="G405" s="29">
        <f t="shared" si="60"/>
        <v>0</v>
      </c>
      <c r="H405" s="29">
        <f t="shared" si="61"/>
        <v>0</v>
      </c>
      <c r="I405" s="29">
        <f t="shared" si="58"/>
        <v>0</v>
      </c>
      <c r="J405" s="29">
        <f>SUM($H$18:$H405)</f>
        <v>35722.553194129599</v>
      </c>
    </row>
    <row r="406" spans="1:10" x14ac:dyDescent="0.25">
      <c r="A406" s="23">
        <f t="shared" si="59"/>
        <v>389</v>
      </c>
      <c r="B406" s="24">
        <f t="shared" si="55"/>
        <v>50649</v>
      </c>
      <c r="C406" s="29">
        <f t="shared" si="54"/>
        <v>0</v>
      </c>
      <c r="D406" s="29">
        <f t="shared" si="62"/>
        <v>1736.4395124176681</v>
      </c>
      <c r="E406" s="30">
        <f t="shared" si="56"/>
        <v>0</v>
      </c>
      <c r="F406" s="29">
        <f t="shared" si="57"/>
        <v>0</v>
      </c>
      <c r="G406" s="29">
        <f t="shared" si="60"/>
        <v>0</v>
      </c>
      <c r="H406" s="29">
        <f t="shared" si="61"/>
        <v>0</v>
      </c>
      <c r="I406" s="29">
        <f t="shared" si="58"/>
        <v>0</v>
      </c>
      <c r="J406" s="29">
        <f>SUM($H$18:$H406)</f>
        <v>35722.553194129599</v>
      </c>
    </row>
    <row r="407" spans="1:10" x14ac:dyDescent="0.25">
      <c r="A407" s="23">
        <f t="shared" si="59"/>
        <v>390</v>
      </c>
      <c r="B407" s="24">
        <f t="shared" si="55"/>
        <v>50679</v>
      </c>
      <c r="C407" s="29">
        <f t="shared" si="54"/>
        <v>0</v>
      </c>
      <c r="D407" s="29">
        <f t="shared" si="62"/>
        <v>1736.4395124176681</v>
      </c>
      <c r="E407" s="30">
        <f t="shared" si="56"/>
        <v>0</v>
      </c>
      <c r="F407" s="29">
        <f t="shared" si="57"/>
        <v>0</v>
      </c>
      <c r="G407" s="29">
        <f t="shared" si="60"/>
        <v>0</v>
      </c>
      <c r="H407" s="29">
        <f t="shared" si="61"/>
        <v>0</v>
      </c>
      <c r="I407" s="29">
        <f t="shared" si="58"/>
        <v>0</v>
      </c>
      <c r="J407" s="29">
        <f>SUM($H$18:$H407)</f>
        <v>35722.553194129599</v>
      </c>
    </row>
    <row r="408" spans="1:10" x14ac:dyDescent="0.25">
      <c r="A408" s="23">
        <f t="shared" si="59"/>
        <v>391</v>
      </c>
      <c r="B408" s="24">
        <f t="shared" si="55"/>
        <v>50710</v>
      </c>
      <c r="C408" s="29">
        <f t="shared" si="54"/>
        <v>0</v>
      </c>
      <c r="D408" s="29">
        <f t="shared" si="62"/>
        <v>1736.4395124176681</v>
      </c>
      <c r="E408" s="30">
        <f t="shared" si="56"/>
        <v>0</v>
      </c>
      <c r="F408" s="29">
        <f t="shared" si="57"/>
        <v>0</v>
      </c>
      <c r="G408" s="29">
        <f t="shared" si="60"/>
        <v>0</v>
      </c>
      <c r="H408" s="29">
        <f t="shared" si="61"/>
        <v>0</v>
      </c>
      <c r="I408" s="29">
        <f t="shared" si="58"/>
        <v>0</v>
      </c>
      <c r="J408" s="29">
        <f>SUM($H$18:$H408)</f>
        <v>35722.553194129599</v>
      </c>
    </row>
    <row r="409" spans="1:10" x14ac:dyDescent="0.25">
      <c r="A409" s="23">
        <f t="shared" si="59"/>
        <v>392</v>
      </c>
      <c r="B409" s="24">
        <f t="shared" si="55"/>
        <v>50740</v>
      </c>
      <c r="C409" s="29">
        <f t="shared" si="54"/>
        <v>0</v>
      </c>
      <c r="D409" s="29">
        <f t="shared" si="62"/>
        <v>1736.4395124176681</v>
      </c>
      <c r="E409" s="30">
        <f t="shared" si="56"/>
        <v>0</v>
      </c>
      <c r="F409" s="29">
        <f t="shared" si="57"/>
        <v>0</v>
      </c>
      <c r="G409" s="29">
        <f t="shared" si="60"/>
        <v>0</v>
      </c>
      <c r="H409" s="29">
        <f t="shared" si="61"/>
        <v>0</v>
      </c>
      <c r="I409" s="29">
        <f t="shared" si="58"/>
        <v>0</v>
      </c>
      <c r="J409" s="29">
        <f>SUM($H$18:$H409)</f>
        <v>35722.553194129599</v>
      </c>
    </row>
    <row r="410" spans="1:10" x14ac:dyDescent="0.25">
      <c r="A410" s="23">
        <f t="shared" si="59"/>
        <v>393</v>
      </c>
      <c r="B410" s="24">
        <f t="shared" si="55"/>
        <v>50771</v>
      </c>
      <c r="C410" s="29">
        <f t="shared" si="54"/>
        <v>0</v>
      </c>
      <c r="D410" s="29">
        <f t="shared" si="62"/>
        <v>1736.4395124176681</v>
      </c>
      <c r="E410" s="30">
        <f t="shared" si="56"/>
        <v>0</v>
      </c>
      <c r="F410" s="29">
        <f t="shared" si="57"/>
        <v>0</v>
      </c>
      <c r="G410" s="29">
        <f t="shared" si="60"/>
        <v>0</v>
      </c>
      <c r="H410" s="29">
        <f t="shared" si="61"/>
        <v>0</v>
      </c>
      <c r="I410" s="29">
        <f t="shared" si="58"/>
        <v>0</v>
      </c>
      <c r="J410" s="29">
        <f>SUM($H$18:$H410)</f>
        <v>35722.553194129599</v>
      </c>
    </row>
    <row r="411" spans="1:10" x14ac:dyDescent="0.25">
      <c r="A411" s="23">
        <f t="shared" si="59"/>
        <v>394</v>
      </c>
      <c r="B411" s="24">
        <f t="shared" si="55"/>
        <v>50802</v>
      </c>
      <c r="C411" s="29">
        <f t="shared" si="54"/>
        <v>0</v>
      </c>
      <c r="D411" s="29">
        <f t="shared" si="62"/>
        <v>1736.4395124176681</v>
      </c>
      <c r="E411" s="30">
        <f t="shared" si="56"/>
        <v>0</v>
      </c>
      <c r="F411" s="29">
        <f t="shared" si="57"/>
        <v>0</v>
      </c>
      <c r="G411" s="29">
        <f t="shared" si="60"/>
        <v>0</v>
      </c>
      <c r="H411" s="29">
        <f t="shared" si="61"/>
        <v>0</v>
      </c>
      <c r="I411" s="29">
        <f t="shared" si="58"/>
        <v>0</v>
      </c>
      <c r="J411" s="29">
        <f>SUM($H$18:$H411)</f>
        <v>35722.553194129599</v>
      </c>
    </row>
    <row r="412" spans="1:10" x14ac:dyDescent="0.25">
      <c r="A412" s="23">
        <f t="shared" si="59"/>
        <v>395</v>
      </c>
      <c r="B412" s="24">
        <f t="shared" si="55"/>
        <v>50830</v>
      </c>
      <c r="C412" s="29">
        <f t="shared" si="54"/>
        <v>0</v>
      </c>
      <c r="D412" s="29">
        <f t="shared" si="62"/>
        <v>1736.4395124176681</v>
      </c>
      <c r="E412" s="30">
        <f t="shared" si="56"/>
        <v>0</v>
      </c>
      <c r="F412" s="29">
        <f t="shared" si="57"/>
        <v>0</v>
      </c>
      <c r="G412" s="29">
        <f t="shared" si="60"/>
        <v>0</v>
      </c>
      <c r="H412" s="29">
        <f t="shared" si="61"/>
        <v>0</v>
      </c>
      <c r="I412" s="29">
        <f t="shared" si="58"/>
        <v>0</v>
      </c>
      <c r="J412" s="29">
        <f>SUM($H$18:$H412)</f>
        <v>35722.553194129599</v>
      </c>
    </row>
    <row r="413" spans="1:10" x14ac:dyDescent="0.25">
      <c r="A413" s="23">
        <f t="shared" si="59"/>
        <v>396</v>
      </c>
      <c r="B413" s="24">
        <f t="shared" si="55"/>
        <v>50861</v>
      </c>
      <c r="C413" s="29">
        <f t="shared" si="54"/>
        <v>0</v>
      </c>
      <c r="D413" s="29">
        <f t="shared" si="62"/>
        <v>1736.4395124176681</v>
      </c>
      <c r="E413" s="30">
        <f t="shared" si="56"/>
        <v>0</v>
      </c>
      <c r="F413" s="29">
        <f t="shared" si="57"/>
        <v>0</v>
      </c>
      <c r="G413" s="29">
        <f t="shared" si="60"/>
        <v>0</v>
      </c>
      <c r="H413" s="29">
        <f t="shared" si="61"/>
        <v>0</v>
      </c>
      <c r="I413" s="29">
        <f t="shared" si="58"/>
        <v>0</v>
      </c>
      <c r="J413" s="29">
        <f>SUM($H$18:$H413)</f>
        <v>35722.553194129599</v>
      </c>
    </row>
    <row r="414" spans="1:10" x14ac:dyDescent="0.25">
      <c r="A414" s="23">
        <f t="shared" si="59"/>
        <v>397</v>
      </c>
      <c r="B414" s="24">
        <f t="shared" si="55"/>
        <v>50891</v>
      </c>
      <c r="C414" s="29">
        <f t="shared" si="54"/>
        <v>0</v>
      </c>
      <c r="D414" s="29">
        <f t="shared" si="62"/>
        <v>1736.4395124176681</v>
      </c>
      <c r="E414" s="30">
        <f t="shared" si="56"/>
        <v>0</v>
      </c>
      <c r="F414" s="29">
        <f t="shared" si="57"/>
        <v>0</v>
      </c>
      <c r="G414" s="29">
        <f t="shared" si="60"/>
        <v>0</v>
      </c>
      <c r="H414" s="29">
        <f t="shared" si="61"/>
        <v>0</v>
      </c>
      <c r="I414" s="29">
        <f t="shared" si="58"/>
        <v>0</v>
      </c>
      <c r="J414" s="29">
        <f>SUM($H$18:$H414)</f>
        <v>35722.553194129599</v>
      </c>
    </row>
    <row r="415" spans="1:10" x14ac:dyDescent="0.25">
      <c r="A415" s="23">
        <f t="shared" si="59"/>
        <v>398</v>
      </c>
      <c r="B415" s="24">
        <f t="shared" si="55"/>
        <v>50922</v>
      </c>
      <c r="C415" s="29">
        <f t="shared" si="54"/>
        <v>0</v>
      </c>
      <c r="D415" s="29">
        <f t="shared" si="62"/>
        <v>1736.4395124176681</v>
      </c>
      <c r="E415" s="30">
        <f t="shared" si="56"/>
        <v>0</v>
      </c>
      <c r="F415" s="29">
        <f t="shared" si="57"/>
        <v>0</v>
      </c>
      <c r="G415" s="29">
        <f t="shared" si="60"/>
        <v>0</v>
      </c>
      <c r="H415" s="29">
        <f t="shared" si="61"/>
        <v>0</v>
      </c>
      <c r="I415" s="29">
        <f t="shared" si="58"/>
        <v>0</v>
      </c>
      <c r="J415" s="29">
        <f>SUM($H$18:$H415)</f>
        <v>35722.553194129599</v>
      </c>
    </row>
    <row r="416" spans="1:10" x14ac:dyDescent="0.25">
      <c r="A416" s="23">
        <f t="shared" si="59"/>
        <v>399</v>
      </c>
      <c r="B416" s="24">
        <f t="shared" si="55"/>
        <v>50952</v>
      </c>
      <c r="C416" s="29">
        <f t="shared" si="54"/>
        <v>0</v>
      </c>
      <c r="D416" s="29">
        <f t="shared" si="62"/>
        <v>1736.4395124176681</v>
      </c>
      <c r="E416" s="30">
        <f t="shared" si="56"/>
        <v>0</v>
      </c>
      <c r="F416" s="29">
        <f t="shared" si="57"/>
        <v>0</v>
      </c>
      <c r="G416" s="29">
        <f t="shared" si="60"/>
        <v>0</v>
      </c>
      <c r="H416" s="29">
        <f t="shared" si="61"/>
        <v>0</v>
      </c>
      <c r="I416" s="29">
        <f t="shared" si="58"/>
        <v>0</v>
      </c>
      <c r="J416" s="29">
        <f>SUM($H$18:$H416)</f>
        <v>35722.553194129599</v>
      </c>
    </row>
    <row r="417" spans="1:10" x14ac:dyDescent="0.25">
      <c r="A417" s="23">
        <f t="shared" si="59"/>
        <v>400</v>
      </c>
      <c r="B417" s="24">
        <f t="shared" si="55"/>
        <v>50983</v>
      </c>
      <c r="C417" s="29">
        <f t="shared" si="54"/>
        <v>0</v>
      </c>
      <c r="D417" s="29">
        <f t="shared" si="62"/>
        <v>1736.4395124176681</v>
      </c>
      <c r="E417" s="30">
        <f t="shared" si="56"/>
        <v>0</v>
      </c>
      <c r="F417" s="29">
        <f t="shared" si="57"/>
        <v>0</v>
      </c>
      <c r="G417" s="29">
        <f t="shared" si="60"/>
        <v>0</v>
      </c>
      <c r="H417" s="29">
        <f t="shared" si="61"/>
        <v>0</v>
      </c>
      <c r="I417" s="29">
        <f t="shared" si="58"/>
        <v>0</v>
      </c>
      <c r="J417" s="29">
        <f>SUM($H$18:$H417)</f>
        <v>35722.553194129599</v>
      </c>
    </row>
    <row r="418" spans="1:10" x14ac:dyDescent="0.25">
      <c r="A418" s="23">
        <f t="shared" si="59"/>
        <v>401</v>
      </c>
      <c r="B418" s="24">
        <f t="shared" si="55"/>
        <v>51014</v>
      </c>
      <c r="C418" s="29">
        <f t="shared" si="54"/>
        <v>0</v>
      </c>
      <c r="D418" s="29">
        <f t="shared" si="62"/>
        <v>1736.4395124176681</v>
      </c>
      <c r="E418" s="30">
        <f t="shared" si="56"/>
        <v>0</v>
      </c>
      <c r="F418" s="29">
        <f t="shared" si="57"/>
        <v>0</v>
      </c>
      <c r="G418" s="29">
        <f t="shared" si="60"/>
        <v>0</v>
      </c>
      <c r="H418" s="29">
        <f t="shared" si="61"/>
        <v>0</v>
      </c>
      <c r="I418" s="29">
        <f t="shared" si="58"/>
        <v>0</v>
      </c>
      <c r="J418" s="29">
        <f>SUM($H$18:$H418)</f>
        <v>35722.553194129599</v>
      </c>
    </row>
    <row r="419" spans="1:10" x14ac:dyDescent="0.25">
      <c r="A419" s="23">
        <f t="shared" si="59"/>
        <v>402</v>
      </c>
      <c r="B419" s="24">
        <f t="shared" si="55"/>
        <v>51044</v>
      </c>
      <c r="C419" s="29">
        <f t="shared" si="54"/>
        <v>0</v>
      </c>
      <c r="D419" s="29">
        <f t="shared" si="62"/>
        <v>1736.4395124176681</v>
      </c>
      <c r="E419" s="30">
        <f t="shared" si="56"/>
        <v>0</v>
      </c>
      <c r="F419" s="29">
        <f t="shared" si="57"/>
        <v>0</v>
      </c>
      <c r="G419" s="29">
        <f t="shared" si="60"/>
        <v>0</v>
      </c>
      <c r="H419" s="29">
        <f t="shared" si="61"/>
        <v>0</v>
      </c>
      <c r="I419" s="29">
        <f t="shared" si="58"/>
        <v>0</v>
      </c>
      <c r="J419" s="29">
        <f>SUM($H$18:$H419)</f>
        <v>35722.553194129599</v>
      </c>
    </row>
    <row r="420" spans="1:10" x14ac:dyDescent="0.25">
      <c r="A420" s="23">
        <f t="shared" si="59"/>
        <v>403</v>
      </c>
      <c r="B420" s="24">
        <f t="shared" si="55"/>
        <v>51075</v>
      </c>
      <c r="C420" s="29">
        <f t="shared" si="54"/>
        <v>0</v>
      </c>
      <c r="D420" s="29">
        <f t="shared" si="62"/>
        <v>1736.4395124176681</v>
      </c>
      <c r="E420" s="30">
        <f t="shared" si="56"/>
        <v>0</v>
      </c>
      <c r="F420" s="29">
        <f t="shared" si="57"/>
        <v>0</v>
      </c>
      <c r="G420" s="29">
        <f t="shared" si="60"/>
        <v>0</v>
      </c>
      <c r="H420" s="29">
        <f t="shared" si="61"/>
        <v>0</v>
      </c>
      <c r="I420" s="29">
        <f t="shared" si="58"/>
        <v>0</v>
      </c>
      <c r="J420" s="29">
        <f>SUM($H$18:$H420)</f>
        <v>35722.553194129599</v>
      </c>
    </row>
    <row r="421" spans="1:10" x14ac:dyDescent="0.25">
      <c r="A421" s="23">
        <f t="shared" si="59"/>
        <v>404</v>
      </c>
      <c r="B421" s="24">
        <f t="shared" si="55"/>
        <v>51105</v>
      </c>
      <c r="C421" s="29">
        <f t="shared" si="54"/>
        <v>0</v>
      </c>
      <c r="D421" s="29">
        <f t="shared" si="62"/>
        <v>1736.4395124176681</v>
      </c>
      <c r="E421" s="30">
        <f t="shared" si="56"/>
        <v>0</v>
      </c>
      <c r="F421" s="29">
        <f t="shared" si="57"/>
        <v>0</v>
      </c>
      <c r="G421" s="29">
        <f t="shared" si="60"/>
        <v>0</v>
      </c>
      <c r="H421" s="29">
        <f t="shared" si="61"/>
        <v>0</v>
      </c>
      <c r="I421" s="29">
        <f t="shared" si="58"/>
        <v>0</v>
      </c>
      <c r="J421" s="29">
        <f>SUM($H$18:$H421)</f>
        <v>35722.553194129599</v>
      </c>
    </row>
    <row r="422" spans="1:10" x14ac:dyDescent="0.25">
      <c r="A422" s="23">
        <f t="shared" si="59"/>
        <v>405</v>
      </c>
      <c r="B422" s="24">
        <f t="shared" si="55"/>
        <v>51136</v>
      </c>
      <c r="C422" s="29">
        <f t="shared" si="54"/>
        <v>0</v>
      </c>
      <c r="D422" s="29">
        <f t="shared" si="62"/>
        <v>1736.4395124176681</v>
      </c>
      <c r="E422" s="30">
        <f t="shared" si="56"/>
        <v>0</v>
      </c>
      <c r="F422" s="29">
        <f t="shared" si="57"/>
        <v>0</v>
      </c>
      <c r="G422" s="29">
        <f t="shared" si="60"/>
        <v>0</v>
      </c>
      <c r="H422" s="29">
        <f t="shared" si="61"/>
        <v>0</v>
      </c>
      <c r="I422" s="29">
        <f t="shared" si="58"/>
        <v>0</v>
      </c>
      <c r="J422" s="29">
        <f>SUM($H$18:$H422)</f>
        <v>35722.553194129599</v>
      </c>
    </row>
    <row r="423" spans="1:10" x14ac:dyDescent="0.25">
      <c r="A423" s="23">
        <f t="shared" si="59"/>
        <v>406</v>
      </c>
      <c r="B423" s="24">
        <f t="shared" si="55"/>
        <v>51167</v>
      </c>
      <c r="C423" s="29">
        <f t="shared" si="54"/>
        <v>0</v>
      </c>
      <c r="D423" s="29">
        <f t="shared" si="62"/>
        <v>1736.4395124176681</v>
      </c>
      <c r="E423" s="30">
        <f t="shared" si="56"/>
        <v>0</v>
      </c>
      <c r="F423" s="29">
        <f t="shared" si="57"/>
        <v>0</v>
      </c>
      <c r="G423" s="29">
        <f t="shared" si="60"/>
        <v>0</v>
      </c>
      <c r="H423" s="29">
        <f t="shared" si="61"/>
        <v>0</v>
      </c>
      <c r="I423" s="29">
        <f t="shared" si="58"/>
        <v>0</v>
      </c>
      <c r="J423" s="29">
        <f>SUM($H$18:$H423)</f>
        <v>35722.553194129599</v>
      </c>
    </row>
    <row r="424" spans="1:10" x14ac:dyDescent="0.25">
      <c r="A424" s="23">
        <f t="shared" si="59"/>
        <v>407</v>
      </c>
      <c r="B424" s="24">
        <f t="shared" si="55"/>
        <v>51196</v>
      </c>
      <c r="C424" s="29">
        <f t="shared" si="54"/>
        <v>0</v>
      </c>
      <c r="D424" s="29">
        <f t="shared" si="62"/>
        <v>1736.4395124176681</v>
      </c>
      <c r="E424" s="30">
        <f t="shared" si="56"/>
        <v>0</v>
      </c>
      <c r="F424" s="29">
        <f t="shared" si="57"/>
        <v>0</v>
      </c>
      <c r="G424" s="29">
        <f t="shared" si="60"/>
        <v>0</v>
      </c>
      <c r="H424" s="29">
        <f t="shared" si="61"/>
        <v>0</v>
      </c>
      <c r="I424" s="29">
        <f t="shared" si="58"/>
        <v>0</v>
      </c>
      <c r="J424" s="29">
        <f>SUM($H$18:$H424)</f>
        <v>35722.553194129599</v>
      </c>
    </row>
    <row r="425" spans="1:10" x14ac:dyDescent="0.25">
      <c r="A425" s="23">
        <f t="shared" si="59"/>
        <v>408</v>
      </c>
      <c r="B425" s="24">
        <f t="shared" si="55"/>
        <v>51227</v>
      </c>
      <c r="C425" s="29">
        <f t="shared" si="54"/>
        <v>0</v>
      </c>
      <c r="D425" s="29">
        <f t="shared" si="62"/>
        <v>1736.4395124176681</v>
      </c>
      <c r="E425" s="30">
        <f t="shared" si="56"/>
        <v>0</v>
      </c>
      <c r="F425" s="29">
        <f t="shared" si="57"/>
        <v>0</v>
      </c>
      <c r="G425" s="29">
        <f t="shared" si="60"/>
        <v>0</v>
      </c>
      <c r="H425" s="29">
        <f t="shared" si="61"/>
        <v>0</v>
      </c>
      <c r="I425" s="29">
        <f t="shared" si="58"/>
        <v>0</v>
      </c>
      <c r="J425" s="29">
        <f>SUM($H$18:$H425)</f>
        <v>35722.553194129599</v>
      </c>
    </row>
    <row r="426" spans="1:10" x14ac:dyDescent="0.25">
      <c r="A426" s="23">
        <f t="shared" si="59"/>
        <v>409</v>
      </c>
      <c r="B426" s="24">
        <f t="shared" si="55"/>
        <v>51257</v>
      </c>
      <c r="C426" s="29">
        <f t="shared" si="54"/>
        <v>0</v>
      </c>
      <c r="D426" s="29">
        <f t="shared" si="62"/>
        <v>1736.4395124176681</v>
      </c>
      <c r="E426" s="30">
        <f t="shared" si="56"/>
        <v>0</v>
      </c>
      <c r="F426" s="29">
        <f t="shared" si="57"/>
        <v>0</v>
      </c>
      <c r="G426" s="29">
        <f t="shared" si="60"/>
        <v>0</v>
      </c>
      <c r="H426" s="29">
        <f t="shared" si="61"/>
        <v>0</v>
      </c>
      <c r="I426" s="29">
        <f t="shared" si="58"/>
        <v>0</v>
      </c>
      <c r="J426" s="29">
        <f>SUM($H$18:$H426)</f>
        <v>35722.553194129599</v>
      </c>
    </row>
    <row r="427" spans="1:10" x14ac:dyDescent="0.25">
      <c r="A427" s="23">
        <f t="shared" si="59"/>
        <v>410</v>
      </c>
      <c r="B427" s="24">
        <f t="shared" si="55"/>
        <v>51288</v>
      </c>
      <c r="C427" s="29">
        <f t="shared" si="54"/>
        <v>0</v>
      </c>
      <c r="D427" s="29">
        <f t="shared" si="62"/>
        <v>1736.4395124176681</v>
      </c>
      <c r="E427" s="30">
        <f t="shared" si="56"/>
        <v>0</v>
      </c>
      <c r="F427" s="29">
        <f t="shared" si="57"/>
        <v>0</v>
      </c>
      <c r="G427" s="29">
        <f t="shared" si="60"/>
        <v>0</v>
      </c>
      <c r="H427" s="29">
        <f t="shared" si="61"/>
        <v>0</v>
      </c>
      <c r="I427" s="29">
        <f t="shared" si="58"/>
        <v>0</v>
      </c>
      <c r="J427" s="29">
        <f>SUM($H$18:$H427)</f>
        <v>35722.553194129599</v>
      </c>
    </row>
    <row r="428" spans="1:10" x14ac:dyDescent="0.25">
      <c r="A428" s="23">
        <f t="shared" si="59"/>
        <v>411</v>
      </c>
      <c r="B428" s="24">
        <f t="shared" si="55"/>
        <v>51318</v>
      </c>
      <c r="C428" s="29">
        <f t="shared" si="54"/>
        <v>0</v>
      </c>
      <c r="D428" s="29">
        <f t="shared" si="62"/>
        <v>1736.4395124176681</v>
      </c>
      <c r="E428" s="30">
        <f t="shared" si="56"/>
        <v>0</v>
      </c>
      <c r="F428" s="29">
        <f t="shared" si="57"/>
        <v>0</v>
      </c>
      <c r="G428" s="29">
        <f t="shared" si="60"/>
        <v>0</v>
      </c>
      <c r="H428" s="29">
        <f t="shared" si="61"/>
        <v>0</v>
      </c>
      <c r="I428" s="29">
        <f t="shared" si="58"/>
        <v>0</v>
      </c>
      <c r="J428" s="29">
        <f>SUM($H$18:$H428)</f>
        <v>35722.553194129599</v>
      </c>
    </row>
    <row r="429" spans="1:10" x14ac:dyDescent="0.25">
      <c r="A429" s="23">
        <f t="shared" si="59"/>
        <v>412</v>
      </c>
      <c r="B429" s="24">
        <f t="shared" si="55"/>
        <v>51349</v>
      </c>
      <c r="C429" s="29">
        <f t="shared" si="54"/>
        <v>0</v>
      </c>
      <c r="D429" s="29">
        <f t="shared" si="62"/>
        <v>1736.4395124176681</v>
      </c>
      <c r="E429" s="30">
        <f t="shared" si="56"/>
        <v>0</v>
      </c>
      <c r="F429" s="29">
        <f t="shared" si="57"/>
        <v>0</v>
      </c>
      <c r="G429" s="29">
        <f t="shared" si="60"/>
        <v>0</v>
      </c>
      <c r="H429" s="29">
        <f t="shared" si="61"/>
        <v>0</v>
      </c>
      <c r="I429" s="29">
        <f t="shared" si="58"/>
        <v>0</v>
      </c>
      <c r="J429" s="29">
        <f>SUM($H$18:$H429)</f>
        <v>35722.553194129599</v>
      </c>
    </row>
    <row r="430" spans="1:10" x14ac:dyDescent="0.25">
      <c r="A430" s="23">
        <f t="shared" si="59"/>
        <v>413</v>
      </c>
      <c r="B430" s="24">
        <f t="shared" si="55"/>
        <v>51380</v>
      </c>
      <c r="C430" s="29">
        <f t="shared" si="54"/>
        <v>0</v>
      </c>
      <c r="D430" s="29">
        <f t="shared" si="62"/>
        <v>1736.4395124176681</v>
      </c>
      <c r="E430" s="30">
        <f t="shared" si="56"/>
        <v>0</v>
      </c>
      <c r="F430" s="29">
        <f t="shared" si="57"/>
        <v>0</v>
      </c>
      <c r="G430" s="29">
        <f t="shared" si="60"/>
        <v>0</v>
      </c>
      <c r="H430" s="29">
        <f t="shared" si="61"/>
        <v>0</v>
      </c>
      <c r="I430" s="29">
        <f t="shared" si="58"/>
        <v>0</v>
      </c>
      <c r="J430" s="29">
        <f>SUM($H$18:$H430)</f>
        <v>35722.553194129599</v>
      </c>
    </row>
    <row r="431" spans="1:10" x14ac:dyDescent="0.25">
      <c r="A431" s="23">
        <f t="shared" si="59"/>
        <v>414</v>
      </c>
      <c r="B431" s="24">
        <f t="shared" si="55"/>
        <v>51410</v>
      </c>
      <c r="C431" s="29">
        <f t="shared" si="54"/>
        <v>0</v>
      </c>
      <c r="D431" s="29">
        <f t="shared" si="62"/>
        <v>1736.4395124176681</v>
      </c>
      <c r="E431" s="30">
        <f t="shared" si="56"/>
        <v>0</v>
      </c>
      <c r="F431" s="29">
        <f t="shared" si="57"/>
        <v>0</v>
      </c>
      <c r="G431" s="29">
        <f t="shared" si="60"/>
        <v>0</v>
      </c>
      <c r="H431" s="29">
        <f t="shared" si="61"/>
        <v>0</v>
      </c>
      <c r="I431" s="29">
        <f t="shared" si="58"/>
        <v>0</v>
      </c>
      <c r="J431" s="29">
        <f>SUM($H$18:$H431)</f>
        <v>35722.553194129599</v>
      </c>
    </row>
    <row r="432" spans="1:10" x14ac:dyDescent="0.25">
      <c r="A432" s="23">
        <f t="shared" si="59"/>
        <v>415</v>
      </c>
      <c r="B432" s="24">
        <f t="shared" si="55"/>
        <v>51441</v>
      </c>
      <c r="C432" s="29">
        <f t="shared" si="54"/>
        <v>0</v>
      </c>
      <c r="D432" s="29">
        <f t="shared" si="62"/>
        <v>1736.4395124176681</v>
      </c>
      <c r="E432" s="30">
        <f t="shared" si="56"/>
        <v>0</v>
      </c>
      <c r="F432" s="29">
        <f t="shared" si="57"/>
        <v>0</v>
      </c>
      <c r="G432" s="29">
        <f t="shared" si="60"/>
        <v>0</v>
      </c>
      <c r="H432" s="29">
        <f t="shared" si="61"/>
        <v>0</v>
      </c>
      <c r="I432" s="29">
        <f t="shared" si="58"/>
        <v>0</v>
      </c>
      <c r="J432" s="29">
        <f>SUM($H$18:$H432)</f>
        <v>35722.553194129599</v>
      </c>
    </row>
    <row r="433" spans="1:10" x14ac:dyDescent="0.25">
      <c r="A433" s="23">
        <f t="shared" si="59"/>
        <v>416</v>
      </c>
      <c r="B433" s="24">
        <f t="shared" si="55"/>
        <v>51471</v>
      </c>
      <c r="C433" s="29">
        <f t="shared" si="54"/>
        <v>0</v>
      </c>
      <c r="D433" s="29">
        <f t="shared" si="62"/>
        <v>1736.4395124176681</v>
      </c>
      <c r="E433" s="30">
        <f t="shared" si="56"/>
        <v>0</v>
      </c>
      <c r="F433" s="29">
        <f t="shared" si="57"/>
        <v>0</v>
      </c>
      <c r="G433" s="29">
        <f t="shared" si="60"/>
        <v>0</v>
      </c>
      <c r="H433" s="29">
        <f t="shared" si="61"/>
        <v>0</v>
      </c>
      <c r="I433" s="29">
        <f t="shared" si="58"/>
        <v>0</v>
      </c>
      <c r="J433" s="29">
        <f>SUM($H$18:$H433)</f>
        <v>35722.553194129599</v>
      </c>
    </row>
    <row r="434" spans="1:10" x14ac:dyDescent="0.25">
      <c r="A434" s="23">
        <f t="shared" si="59"/>
        <v>417</v>
      </c>
      <c r="B434" s="24">
        <f t="shared" si="55"/>
        <v>51502</v>
      </c>
      <c r="C434" s="29">
        <f t="shared" si="54"/>
        <v>0</v>
      </c>
      <c r="D434" s="29">
        <f t="shared" si="62"/>
        <v>1736.4395124176681</v>
      </c>
      <c r="E434" s="30">
        <f t="shared" si="56"/>
        <v>0</v>
      </c>
      <c r="F434" s="29">
        <f t="shared" si="57"/>
        <v>0</v>
      </c>
      <c r="G434" s="29">
        <f t="shared" si="60"/>
        <v>0</v>
      </c>
      <c r="H434" s="29">
        <f t="shared" si="61"/>
        <v>0</v>
      </c>
      <c r="I434" s="29">
        <f t="shared" si="58"/>
        <v>0</v>
      </c>
      <c r="J434" s="29">
        <f>SUM($H$18:$H434)</f>
        <v>35722.553194129599</v>
      </c>
    </row>
    <row r="435" spans="1:10" x14ac:dyDescent="0.25">
      <c r="A435" s="23">
        <f t="shared" si="59"/>
        <v>418</v>
      </c>
      <c r="B435" s="24">
        <f t="shared" si="55"/>
        <v>51533</v>
      </c>
      <c r="C435" s="29">
        <f t="shared" si="54"/>
        <v>0</v>
      </c>
      <c r="D435" s="29">
        <f t="shared" si="62"/>
        <v>1736.4395124176681</v>
      </c>
      <c r="E435" s="30">
        <f t="shared" si="56"/>
        <v>0</v>
      </c>
      <c r="F435" s="29">
        <f t="shared" si="57"/>
        <v>0</v>
      </c>
      <c r="G435" s="29">
        <f t="shared" si="60"/>
        <v>0</v>
      </c>
      <c r="H435" s="29">
        <f t="shared" si="61"/>
        <v>0</v>
      </c>
      <c r="I435" s="29">
        <f t="shared" si="58"/>
        <v>0</v>
      </c>
      <c r="J435" s="29">
        <f>SUM($H$18:$H435)</f>
        <v>35722.553194129599</v>
      </c>
    </row>
    <row r="436" spans="1:10" x14ac:dyDescent="0.25">
      <c r="A436" s="23">
        <f t="shared" si="59"/>
        <v>419</v>
      </c>
      <c r="B436" s="24">
        <f t="shared" si="55"/>
        <v>51561</v>
      </c>
      <c r="C436" s="29">
        <f t="shared" si="54"/>
        <v>0</v>
      </c>
      <c r="D436" s="29">
        <f t="shared" si="62"/>
        <v>1736.4395124176681</v>
      </c>
      <c r="E436" s="30">
        <f t="shared" si="56"/>
        <v>0</v>
      </c>
      <c r="F436" s="29">
        <f t="shared" si="57"/>
        <v>0</v>
      </c>
      <c r="G436" s="29">
        <f t="shared" si="60"/>
        <v>0</v>
      </c>
      <c r="H436" s="29">
        <f t="shared" si="61"/>
        <v>0</v>
      </c>
      <c r="I436" s="29">
        <f t="shared" si="58"/>
        <v>0</v>
      </c>
      <c r="J436" s="29">
        <f>SUM($H$18:$H436)</f>
        <v>35722.553194129599</v>
      </c>
    </row>
    <row r="437" spans="1:10" x14ac:dyDescent="0.25">
      <c r="A437" s="23">
        <f t="shared" si="59"/>
        <v>420</v>
      </c>
      <c r="B437" s="24">
        <f t="shared" si="55"/>
        <v>51592</v>
      </c>
      <c r="C437" s="29">
        <f t="shared" si="54"/>
        <v>0</v>
      </c>
      <c r="D437" s="29">
        <f t="shared" si="62"/>
        <v>1736.4395124176681</v>
      </c>
      <c r="E437" s="30">
        <f t="shared" si="56"/>
        <v>0</v>
      </c>
      <c r="F437" s="29">
        <f t="shared" si="57"/>
        <v>0</v>
      </c>
      <c r="G437" s="29">
        <f t="shared" si="60"/>
        <v>0</v>
      </c>
      <c r="H437" s="29">
        <f t="shared" si="61"/>
        <v>0</v>
      </c>
      <c r="I437" s="29">
        <f t="shared" si="58"/>
        <v>0</v>
      </c>
      <c r="J437" s="29">
        <f>SUM($H$18:$H437)</f>
        <v>35722.553194129599</v>
      </c>
    </row>
    <row r="438" spans="1:10" x14ac:dyDescent="0.25">
      <c r="A438" s="23">
        <f t="shared" si="59"/>
        <v>421</v>
      </c>
      <c r="B438" s="24">
        <f t="shared" si="55"/>
        <v>51622</v>
      </c>
      <c r="C438" s="29">
        <f t="shared" si="54"/>
        <v>0</v>
      </c>
      <c r="D438" s="29">
        <f t="shared" si="62"/>
        <v>1736.4395124176681</v>
      </c>
      <c r="E438" s="30">
        <f t="shared" si="56"/>
        <v>0</v>
      </c>
      <c r="F438" s="29">
        <f t="shared" si="57"/>
        <v>0</v>
      </c>
      <c r="G438" s="29">
        <f t="shared" si="60"/>
        <v>0</v>
      </c>
      <c r="H438" s="29">
        <f t="shared" si="61"/>
        <v>0</v>
      </c>
      <c r="I438" s="29">
        <f t="shared" si="58"/>
        <v>0</v>
      </c>
      <c r="J438" s="29">
        <f>SUM($H$18:$H438)</f>
        <v>35722.553194129599</v>
      </c>
    </row>
    <row r="439" spans="1:10" x14ac:dyDescent="0.25">
      <c r="A439" s="23">
        <f t="shared" si="59"/>
        <v>422</v>
      </c>
      <c r="B439" s="24">
        <f t="shared" si="55"/>
        <v>51653</v>
      </c>
      <c r="C439" s="29">
        <f t="shared" si="54"/>
        <v>0</v>
      </c>
      <c r="D439" s="29">
        <f t="shared" si="62"/>
        <v>1736.4395124176681</v>
      </c>
      <c r="E439" s="30">
        <f t="shared" si="56"/>
        <v>0</v>
      </c>
      <c r="F439" s="29">
        <f t="shared" si="57"/>
        <v>0</v>
      </c>
      <c r="G439" s="29">
        <f t="shared" si="60"/>
        <v>0</v>
      </c>
      <c r="H439" s="29">
        <f t="shared" si="61"/>
        <v>0</v>
      </c>
      <c r="I439" s="29">
        <f t="shared" si="58"/>
        <v>0</v>
      </c>
      <c r="J439" s="29">
        <f>SUM($H$18:$H439)</f>
        <v>35722.553194129599</v>
      </c>
    </row>
    <row r="440" spans="1:10" x14ac:dyDescent="0.25">
      <c r="A440" s="23">
        <f t="shared" si="59"/>
        <v>423</v>
      </c>
      <c r="B440" s="24">
        <f t="shared" si="55"/>
        <v>51683</v>
      </c>
      <c r="C440" s="29">
        <f t="shared" si="54"/>
        <v>0</v>
      </c>
      <c r="D440" s="29">
        <f t="shared" si="62"/>
        <v>1736.4395124176681</v>
      </c>
      <c r="E440" s="30">
        <f t="shared" si="56"/>
        <v>0</v>
      </c>
      <c r="F440" s="29">
        <f t="shared" si="57"/>
        <v>0</v>
      </c>
      <c r="G440" s="29">
        <f t="shared" si="60"/>
        <v>0</v>
      </c>
      <c r="H440" s="29">
        <f t="shared" si="61"/>
        <v>0</v>
      </c>
      <c r="I440" s="29">
        <f t="shared" si="58"/>
        <v>0</v>
      </c>
      <c r="J440" s="29">
        <f>SUM($H$18:$H440)</f>
        <v>35722.553194129599</v>
      </c>
    </row>
    <row r="441" spans="1:10" x14ac:dyDescent="0.25">
      <c r="A441" s="23">
        <f t="shared" si="59"/>
        <v>424</v>
      </c>
      <c r="B441" s="24">
        <f t="shared" si="55"/>
        <v>51714</v>
      </c>
      <c r="C441" s="29">
        <f t="shared" ref="C441:C497" si="63">IF(Pay_Num&lt;&gt;"",I440,"")</f>
        <v>0</v>
      </c>
      <c r="D441" s="29">
        <f t="shared" si="62"/>
        <v>1736.4395124176681</v>
      </c>
      <c r="E441" s="30">
        <f t="shared" si="56"/>
        <v>0</v>
      </c>
      <c r="F441" s="29">
        <f t="shared" si="57"/>
        <v>0</v>
      </c>
      <c r="G441" s="29">
        <f t="shared" si="60"/>
        <v>0</v>
      </c>
      <c r="H441" s="29">
        <f t="shared" si="61"/>
        <v>0</v>
      </c>
      <c r="I441" s="29">
        <f t="shared" si="58"/>
        <v>0</v>
      </c>
      <c r="J441" s="29">
        <f>SUM($H$18:$H441)</f>
        <v>35722.553194129599</v>
      </c>
    </row>
    <row r="442" spans="1:10" x14ac:dyDescent="0.25">
      <c r="A442" s="23">
        <f t="shared" si="59"/>
        <v>425</v>
      </c>
      <c r="B442" s="24">
        <f t="shared" si="55"/>
        <v>51745</v>
      </c>
      <c r="C442" s="29">
        <f t="shared" si="63"/>
        <v>0</v>
      </c>
      <c r="D442" s="29">
        <f t="shared" si="62"/>
        <v>1736.4395124176681</v>
      </c>
      <c r="E442" s="30">
        <f t="shared" si="56"/>
        <v>0</v>
      </c>
      <c r="F442" s="29">
        <f t="shared" si="57"/>
        <v>0</v>
      </c>
      <c r="G442" s="29">
        <f t="shared" si="60"/>
        <v>0</v>
      </c>
      <c r="H442" s="29">
        <f t="shared" si="61"/>
        <v>0</v>
      </c>
      <c r="I442" s="29">
        <f t="shared" si="58"/>
        <v>0</v>
      </c>
      <c r="J442" s="29">
        <f>SUM($H$18:$H442)</f>
        <v>35722.553194129599</v>
      </c>
    </row>
    <row r="443" spans="1:10" x14ac:dyDescent="0.25">
      <c r="A443" s="23">
        <f t="shared" si="59"/>
        <v>426</v>
      </c>
      <c r="B443" s="24">
        <f t="shared" si="55"/>
        <v>51775</v>
      </c>
      <c r="C443" s="29">
        <f t="shared" si="63"/>
        <v>0</v>
      </c>
      <c r="D443" s="29">
        <f t="shared" si="62"/>
        <v>1736.4395124176681</v>
      </c>
      <c r="E443" s="30">
        <f t="shared" si="56"/>
        <v>0</v>
      </c>
      <c r="F443" s="29">
        <f t="shared" si="57"/>
        <v>0</v>
      </c>
      <c r="G443" s="29">
        <f t="shared" si="60"/>
        <v>0</v>
      </c>
      <c r="H443" s="29">
        <f t="shared" si="61"/>
        <v>0</v>
      </c>
      <c r="I443" s="29">
        <f t="shared" si="58"/>
        <v>0</v>
      </c>
      <c r="J443" s="29">
        <f>SUM($H$18:$H443)</f>
        <v>35722.553194129599</v>
      </c>
    </row>
    <row r="444" spans="1:10" x14ac:dyDescent="0.25">
      <c r="A444" s="23">
        <f t="shared" si="59"/>
        <v>427</v>
      </c>
      <c r="B444" s="24">
        <f t="shared" si="55"/>
        <v>51806</v>
      </c>
      <c r="C444" s="29">
        <f t="shared" si="63"/>
        <v>0</v>
      </c>
      <c r="D444" s="29">
        <f t="shared" si="62"/>
        <v>1736.4395124176681</v>
      </c>
      <c r="E444" s="30">
        <f t="shared" si="56"/>
        <v>0</v>
      </c>
      <c r="F444" s="29">
        <f t="shared" si="57"/>
        <v>0</v>
      </c>
      <c r="G444" s="29">
        <f t="shared" si="60"/>
        <v>0</v>
      </c>
      <c r="H444" s="29">
        <f t="shared" si="61"/>
        <v>0</v>
      </c>
      <c r="I444" s="29">
        <f t="shared" si="58"/>
        <v>0</v>
      </c>
      <c r="J444" s="29">
        <f>SUM($H$18:$H444)</f>
        <v>35722.553194129599</v>
      </c>
    </row>
    <row r="445" spans="1:10" x14ac:dyDescent="0.25">
      <c r="A445" s="23">
        <f t="shared" si="59"/>
        <v>428</v>
      </c>
      <c r="B445" s="24">
        <f t="shared" si="55"/>
        <v>51836</v>
      </c>
      <c r="C445" s="29">
        <f t="shared" si="63"/>
        <v>0</v>
      </c>
      <c r="D445" s="29">
        <f t="shared" si="62"/>
        <v>1736.4395124176681</v>
      </c>
      <c r="E445" s="30">
        <f t="shared" si="56"/>
        <v>0</v>
      </c>
      <c r="F445" s="29">
        <f t="shared" si="57"/>
        <v>0</v>
      </c>
      <c r="G445" s="29">
        <f t="shared" si="60"/>
        <v>0</v>
      </c>
      <c r="H445" s="29">
        <f t="shared" si="61"/>
        <v>0</v>
      </c>
      <c r="I445" s="29">
        <f t="shared" si="58"/>
        <v>0</v>
      </c>
      <c r="J445" s="29">
        <f>SUM($H$18:$H445)</f>
        <v>35722.553194129599</v>
      </c>
    </row>
    <row r="446" spans="1:10" x14ac:dyDescent="0.25">
      <c r="A446" s="23">
        <f t="shared" si="59"/>
        <v>429</v>
      </c>
      <c r="B446" s="24">
        <f t="shared" si="55"/>
        <v>51867</v>
      </c>
      <c r="C446" s="29">
        <f t="shared" si="63"/>
        <v>0</v>
      </c>
      <c r="D446" s="29">
        <f t="shared" si="62"/>
        <v>1736.4395124176681</v>
      </c>
      <c r="E446" s="30">
        <f t="shared" si="56"/>
        <v>0</v>
      </c>
      <c r="F446" s="29">
        <f t="shared" si="57"/>
        <v>0</v>
      </c>
      <c r="G446" s="29">
        <f t="shared" si="60"/>
        <v>0</v>
      </c>
      <c r="H446" s="29">
        <f t="shared" si="61"/>
        <v>0</v>
      </c>
      <c r="I446" s="29">
        <f t="shared" si="58"/>
        <v>0</v>
      </c>
      <c r="J446" s="29">
        <f>SUM($H$18:$H446)</f>
        <v>35722.553194129599</v>
      </c>
    </row>
    <row r="447" spans="1:10" x14ac:dyDescent="0.25">
      <c r="A447" s="23">
        <f t="shared" si="59"/>
        <v>430</v>
      </c>
      <c r="B447" s="24">
        <f t="shared" si="55"/>
        <v>51898</v>
      </c>
      <c r="C447" s="29">
        <f t="shared" si="63"/>
        <v>0</v>
      </c>
      <c r="D447" s="29">
        <f t="shared" si="62"/>
        <v>1736.4395124176681</v>
      </c>
      <c r="E447" s="30">
        <f t="shared" si="56"/>
        <v>0</v>
      </c>
      <c r="F447" s="29">
        <f t="shared" si="57"/>
        <v>0</v>
      </c>
      <c r="G447" s="29">
        <f t="shared" si="60"/>
        <v>0</v>
      </c>
      <c r="H447" s="29">
        <f t="shared" si="61"/>
        <v>0</v>
      </c>
      <c r="I447" s="29">
        <f t="shared" si="58"/>
        <v>0</v>
      </c>
      <c r="J447" s="29">
        <f>SUM($H$18:$H447)</f>
        <v>35722.553194129599</v>
      </c>
    </row>
    <row r="448" spans="1:10" x14ac:dyDescent="0.25">
      <c r="A448" s="23">
        <f t="shared" si="59"/>
        <v>431</v>
      </c>
      <c r="B448" s="24">
        <f t="shared" si="55"/>
        <v>51926</v>
      </c>
      <c r="C448" s="29">
        <f t="shared" si="63"/>
        <v>0</v>
      </c>
      <c r="D448" s="29">
        <f t="shared" si="62"/>
        <v>1736.4395124176681</v>
      </c>
      <c r="E448" s="30">
        <f t="shared" si="56"/>
        <v>0</v>
      </c>
      <c r="F448" s="29">
        <f t="shared" si="57"/>
        <v>0</v>
      </c>
      <c r="G448" s="29">
        <f t="shared" si="60"/>
        <v>0</v>
      </c>
      <c r="H448" s="29">
        <f t="shared" si="61"/>
        <v>0</v>
      </c>
      <c r="I448" s="29">
        <f t="shared" si="58"/>
        <v>0</v>
      </c>
      <c r="J448" s="29">
        <f>SUM($H$18:$H448)</f>
        <v>35722.553194129599</v>
      </c>
    </row>
    <row r="449" spans="1:10" x14ac:dyDescent="0.25">
      <c r="A449" s="23">
        <f t="shared" si="59"/>
        <v>432</v>
      </c>
      <c r="B449" s="24">
        <f t="shared" si="55"/>
        <v>51957</v>
      </c>
      <c r="C449" s="29">
        <f t="shared" si="63"/>
        <v>0</v>
      </c>
      <c r="D449" s="29">
        <f t="shared" si="62"/>
        <v>1736.4395124176681</v>
      </c>
      <c r="E449" s="30">
        <f t="shared" si="56"/>
        <v>0</v>
      </c>
      <c r="F449" s="29">
        <f t="shared" si="57"/>
        <v>0</v>
      </c>
      <c r="G449" s="29">
        <f t="shared" si="60"/>
        <v>0</v>
      </c>
      <c r="H449" s="29">
        <f t="shared" si="61"/>
        <v>0</v>
      </c>
      <c r="I449" s="29">
        <f t="shared" si="58"/>
        <v>0</v>
      </c>
      <c r="J449" s="29">
        <f>SUM($H$18:$H449)</f>
        <v>35722.553194129599</v>
      </c>
    </row>
    <row r="450" spans="1:10" x14ac:dyDescent="0.25">
      <c r="A450" s="23">
        <f t="shared" si="59"/>
        <v>433</v>
      </c>
      <c r="B450" s="24">
        <f t="shared" si="55"/>
        <v>51987</v>
      </c>
      <c r="C450" s="29">
        <f t="shared" si="63"/>
        <v>0</v>
      </c>
      <c r="D450" s="29">
        <f t="shared" si="62"/>
        <v>1736.4395124176681</v>
      </c>
      <c r="E450" s="30">
        <f t="shared" si="56"/>
        <v>0</v>
      </c>
      <c r="F450" s="29">
        <f t="shared" si="57"/>
        <v>0</v>
      </c>
      <c r="G450" s="29">
        <f t="shared" si="60"/>
        <v>0</v>
      </c>
      <c r="H450" s="29">
        <f t="shared" si="61"/>
        <v>0</v>
      </c>
      <c r="I450" s="29">
        <f t="shared" si="58"/>
        <v>0</v>
      </c>
      <c r="J450" s="29">
        <f>SUM($H$18:$H450)</f>
        <v>35722.553194129599</v>
      </c>
    </row>
    <row r="451" spans="1:10" x14ac:dyDescent="0.25">
      <c r="A451" s="23">
        <f t="shared" si="59"/>
        <v>434</v>
      </c>
      <c r="B451" s="24">
        <f t="shared" si="55"/>
        <v>52018</v>
      </c>
      <c r="C451" s="29">
        <f t="shared" si="63"/>
        <v>0</v>
      </c>
      <c r="D451" s="29">
        <f t="shared" si="62"/>
        <v>1736.4395124176681</v>
      </c>
      <c r="E451" s="30">
        <f t="shared" si="56"/>
        <v>0</v>
      </c>
      <c r="F451" s="29">
        <f t="shared" si="57"/>
        <v>0</v>
      </c>
      <c r="G451" s="29">
        <f t="shared" si="60"/>
        <v>0</v>
      </c>
      <c r="H451" s="29">
        <f t="shared" si="61"/>
        <v>0</v>
      </c>
      <c r="I451" s="29">
        <f t="shared" si="58"/>
        <v>0</v>
      </c>
      <c r="J451" s="29">
        <f>SUM($H$18:$H451)</f>
        <v>35722.553194129599</v>
      </c>
    </row>
    <row r="452" spans="1:10" x14ac:dyDescent="0.25">
      <c r="A452" s="23">
        <f t="shared" si="59"/>
        <v>435</v>
      </c>
      <c r="B452" s="24">
        <f t="shared" si="55"/>
        <v>52048</v>
      </c>
      <c r="C452" s="29">
        <f t="shared" si="63"/>
        <v>0</v>
      </c>
      <c r="D452" s="29">
        <f t="shared" si="62"/>
        <v>1736.4395124176681</v>
      </c>
      <c r="E452" s="30">
        <f t="shared" si="56"/>
        <v>0</v>
      </c>
      <c r="F452" s="29">
        <f t="shared" si="57"/>
        <v>0</v>
      </c>
      <c r="G452" s="29">
        <f t="shared" si="60"/>
        <v>0</v>
      </c>
      <c r="H452" s="29">
        <f t="shared" si="61"/>
        <v>0</v>
      </c>
      <c r="I452" s="29">
        <f t="shared" si="58"/>
        <v>0</v>
      </c>
      <c r="J452" s="29">
        <f>SUM($H$18:$H452)</f>
        <v>35722.553194129599</v>
      </c>
    </row>
    <row r="453" spans="1:10" x14ac:dyDescent="0.25">
      <c r="A453" s="23">
        <f t="shared" si="59"/>
        <v>436</v>
      </c>
      <c r="B453" s="24">
        <f t="shared" si="55"/>
        <v>52079</v>
      </c>
      <c r="C453" s="29">
        <f t="shared" si="63"/>
        <v>0</v>
      </c>
      <c r="D453" s="29">
        <f t="shared" si="62"/>
        <v>1736.4395124176681</v>
      </c>
      <c r="E453" s="30">
        <f t="shared" si="56"/>
        <v>0</v>
      </c>
      <c r="F453" s="29">
        <f t="shared" si="57"/>
        <v>0</v>
      </c>
      <c r="G453" s="29">
        <f t="shared" si="60"/>
        <v>0</v>
      </c>
      <c r="H453" s="29">
        <f t="shared" si="61"/>
        <v>0</v>
      </c>
      <c r="I453" s="29">
        <f t="shared" si="58"/>
        <v>0</v>
      </c>
      <c r="J453" s="29">
        <f>SUM($H$18:$H453)</f>
        <v>35722.553194129599</v>
      </c>
    </row>
    <row r="454" spans="1:10" x14ac:dyDescent="0.25">
      <c r="A454" s="23">
        <f t="shared" si="59"/>
        <v>437</v>
      </c>
      <c r="B454" s="24">
        <f t="shared" si="55"/>
        <v>52110</v>
      </c>
      <c r="C454" s="29">
        <f t="shared" si="63"/>
        <v>0</v>
      </c>
      <c r="D454" s="29">
        <f t="shared" si="62"/>
        <v>1736.4395124176681</v>
      </c>
      <c r="E454" s="30">
        <f t="shared" si="56"/>
        <v>0</v>
      </c>
      <c r="F454" s="29">
        <f t="shared" si="57"/>
        <v>0</v>
      </c>
      <c r="G454" s="29">
        <f t="shared" si="60"/>
        <v>0</v>
      </c>
      <c r="H454" s="29">
        <f t="shared" si="61"/>
        <v>0</v>
      </c>
      <c r="I454" s="29">
        <f t="shared" si="58"/>
        <v>0</v>
      </c>
      <c r="J454" s="29">
        <f>SUM($H$18:$H454)</f>
        <v>35722.553194129599</v>
      </c>
    </row>
    <row r="455" spans="1:10" x14ac:dyDescent="0.25">
      <c r="A455" s="23">
        <f t="shared" si="59"/>
        <v>438</v>
      </c>
      <c r="B455" s="24">
        <f t="shared" si="55"/>
        <v>52140</v>
      </c>
      <c r="C455" s="29">
        <f t="shared" si="63"/>
        <v>0</v>
      </c>
      <c r="D455" s="29">
        <f t="shared" si="62"/>
        <v>1736.4395124176681</v>
      </c>
      <c r="E455" s="30">
        <f t="shared" si="56"/>
        <v>0</v>
      </c>
      <c r="F455" s="29">
        <f t="shared" si="57"/>
        <v>0</v>
      </c>
      <c r="G455" s="29">
        <f t="shared" si="60"/>
        <v>0</v>
      </c>
      <c r="H455" s="29">
        <f t="shared" si="61"/>
        <v>0</v>
      </c>
      <c r="I455" s="29">
        <f t="shared" si="58"/>
        <v>0</v>
      </c>
      <c r="J455" s="29">
        <f>SUM($H$18:$H455)</f>
        <v>35722.553194129599</v>
      </c>
    </row>
    <row r="456" spans="1:10" x14ac:dyDescent="0.25">
      <c r="A456" s="23">
        <f t="shared" si="59"/>
        <v>439</v>
      </c>
      <c r="B456" s="24">
        <f t="shared" si="55"/>
        <v>52171</v>
      </c>
      <c r="C456" s="29">
        <f t="shared" si="63"/>
        <v>0</v>
      </c>
      <c r="D456" s="29">
        <f t="shared" si="62"/>
        <v>1736.4395124176681</v>
      </c>
      <c r="E456" s="30">
        <f t="shared" si="56"/>
        <v>0</v>
      </c>
      <c r="F456" s="29">
        <f t="shared" si="57"/>
        <v>0</v>
      </c>
      <c r="G456" s="29">
        <f t="shared" si="60"/>
        <v>0</v>
      </c>
      <c r="H456" s="29">
        <f t="shared" si="61"/>
        <v>0</v>
      </c>
      <c r="I456" s="29">
        <f t="shared" si="58"/>
        <v>0</v>
      </c>
      <c r="J456" s="29">
        <f>SUM($H$18:$H456)</f>
        <v>35722.553194129599</v>
      </c>
    </row>
    <row r="457" spans="1:10" x14ac:dyDescent="0.25">
      <c r="A457" s="23">
        <f t="shared" si="59"/>
        <v>440</v>
      </c>
      <c r="B457" s="24">
        <f t="shared" si="55"/>
        <v>52201</v>
      </c>
      <c r="C457" s="29">
        <f t="shared" si="63"/>
        <v>0</v>
      </c>
      <c r="D457" s="29">
        <f t="shared" si="62"/>
        <v>1736.4395124176681</v>
      </c>
      <c r="E457" s="30">
        <f t="shared" si="56"/>
        <v>0</v>
      </c>
      <c r="F457" s="29">
        <f t="shared" si="57"/>
        <v>0</v>
      </c>
      <c r="G457" s="29">
        <f t="shared" si="60"/>
        <v>0</v>
      </c>
      <c r="H457" s="29">
        <f t="shared" si="61"/>
        <v>0</v>
      </c>
      <c r="I457" s="29">
        <f t="shared" si="58"/>
        <v>0</v>
      </c>
      <c r="J457" s="29">
        <f>SUM($H$18:$H457)</f>
        <v>35722.553194129599</v>
      </c>
    </row>
    <row r="458" spans="1:10" x14ac:dyDescent="0.25">
      <c r="A458" s="23">
        <f t="shared" si="59"/>
        <v>441</v>
      </c>
      <c r="B458" s="24">
        <f t="shared" si="55"/>
        <v>52232</v>
      </c>
      <c r="C458" s="29">
        <f t="shared" si="63"/>
        <v>0</v>
      </c>
      <c r="D458" s="29">
        <f t="shared" si="62"/>
        <v>1736.4395124176681</v>
      </c>
      <c r="E458" s="30">
        <f t="shared" si="56"/>
        <v>0</v>
      </c>
      <c r="F458" s="29">
        <f t="shared" si="57"/>
        <v>0</v>
      </c>
      <c r="G458" s="29">
        <f t="shared" si="60"/>
        <v>0</v>
      </c>
      <c r="H458" s="29">
        <f t="shared" si="61"/>
        <v>0</v>
      </c>
      <c r="I458" s="29">
        <f t="shared" si="58"/>
        <v>0</v>
      </c>
      <c r="J458" s="29">
        <f>SUM($H$18:$H458)</f>
        <v>35722.553194129599</v>
      </c>
    </row>
    <row r="459" spans="1:10" x14ac:dyDescent="0.25">
      <c r="A459" s="23">
        <f t="shared" si="59"/>
        <v>442</v>
      </c>
      <c r="B459" s="24">
        <f t="shared" si="55"/>
        <v>52263</v>
      </c>
      <c r="C459" s="29">
        <f t="shared" si="63"/>
        <v>0</v>
      </c>
      <c r="D459" s="29">
        <f t="shared" si="62"/>
        <v>1736.4395124176681</v>
      </c>
      <c r="E459" s="30">
        <f t="shared" si="56"/>
        <v>0</v>
      </c>
      <c r="F459" s="29">
        <f t="shared" si="57"/>
        <v>0</v>
      </c>
      <c r="G459" s="29">
        <f t="shared" si="60"/>
        <v>0</v>
      </c>
      <c r="H459" s="29">
        <f t="shared" si="61"/>
        <v>0</v>
      </c>
      <c r="I459" s="29">
        <f t="shared" si="58"/>
        <v>0</v>
      </c>
      <c r="J459" s="29">
        <f>SUM($H$18:$H459)</f>
        <v>35722.553194129599</v>
      </c>
    </row>
    <row r="460" spans="1:10" x14ac:dyDescent="0.25">
      <c r="A460" s="23">
        <f t="shared" si="59"/>
        <v>443</v>
      </c>
      <c r="B460" s="24">
        <f t="shared" si="55"/>
        <v>52291</v>
      </c>
      <c r="C460" s="29">
        <f t="shared" si="63"/>
        <v>0</v>
      </c>
      <c r="D460" s="29">
        <f t="shared" si="62"/>
        <v>1736.4395124176681</v>
      </c>
      <c r="E460" s="30">
        <f t="shared" si="56"/>
        <v>0</v>
      </c>
      <c r="F460" s="29">
        <f t="shared" si="57"/>
        <v>0</v>
      </c>
      <c r="G460" s="29">
        <f t="shared" si="60"/>
        <v>0</v>
      </c>
      <c r="H460" s="29">
        <f t="shared" si="61"/>
        <v>0</v>
      </c>
      <c r="I460" s="29">
        <f t="shared" si="58"/>
        <v>0</v>
      </c>
      <c r="J460" s="29">
        <f>SUM($H$18:$H460)</f>
        <v>35722.553194129599</v>
      </c>
    </row>
    <row r="461" spans="1:10" x14ac:dyDescent="0.25">
      <c r="A461" s="23">
        <f t="shared" si="59"/>
        <v>444</v>
      </c>
      <c r="B461" s="24">
        <f t="shared" si="55"/>
        <v>52322</v>
      </c>
      <c r="C461" s="29">
        <f t="shared" si="63"/>
        <v>0</v>
      </c>
      <c r="D461" s="29">
        <f t="shared" si="62"/>
        <v>1736.4395124176681</v>
      </c>
      <c r="E461" s="30">
        <f t="shared" si="56"/>
        <v>0</v>
      </c>
      <c r="F461" s="29">
        <f t="shared" si="57"/>
        <v>0</v>
      </c>
      <c r="G461" s="29">
        <f t="shared" si="60"/>
        <v>0</v>
      </c>
      <c r="H461" s="29">
        <f t="shared" si="61"/>
        <v>0</v>
      </c>
      <c r="I461" s="29">
        <f t="shared" si="58"/>
        <v>0</v>
      </c>
      <c r="J461" s="29">
        <f>SUM($H$18:$H461)</f>
        <v>35722.553194129599</v>
      </c>
    </row>
    <row r="462" spans="1:10" x14ac:dyDescent="0.25">
      <c r="A462" s="23">
        <f t="shared" si="59"/>
        <v>445</v>
      </c>
      <c r="B462" s="24">
        <f t="shared" si="55"/>
        <v>52352</v>
      </c>
      <c r="C462" s="29">
        <f t="shared" si="63"/>
        <v>0</v>
      </c>
      <c r="D462" s="29">
        <f t="shared" si="62"/>
        <v>1736.4395124176681</v>
      </c>
      <c r="E462" s="30">
        <f t="shared" si="56"/>
        <v>0</v>
      </c>
      <c r="F462" s="29">
        <f t="shared" si="57"/>
        <v>0</v>
      </c>
      <c r="G462" s="29">
        <f t="shared" si="60"/>
        <v>0</v>
      </c>
      <c r="H462" s="29">
        <f t="shared" si="61"/>
        <v>0</v>
      </c>
      <c r="I462" s="29">
        <f t="shared" si="58"/>
        <v>0</v>
      </c>
      <c r="J462" s="29">
        <f>SUM($H$18:$H462)</f>
        <v>35722.553194129599</v>
      </c>
    </row>
    <row r="463" spans="1:10" x14ac:dyDescent="0.25">
      <c r="A463" s="23">
        <f t="shared" si="59"/>
        <v>446</v>
      </c>
      <c r="B463" s="24">
        <f t="shared" si="55"/>
        <v>52383</v>
      </c>
      <c r="C463" s="29">
        <f t="shared" si="63"/>
        <v>0</v>
      </c>
      <c r="D463" s="29">
        <f t="shared" si="62"/>
        <v>1736.4395124176681</v>
      </c>
      <c r="E463" s="30">
        <f t="shared" si="56"/>
        <v>0</v>
      </c>
      <c r="F463" s="29">
        <f t="shared" si="57"/>
        <v>0</v>
      </c>
      <c r="G463" s="29">
        <f t="shared" si="60"/>
        <v>0</v>
      </c>
      <c r="H463" s="29">
        <f t="shared" si="61"/>
        <v>0</v>
      </c>
      <c r="I463" s="29">
        <f t="shared" si="58"/>
        <v>0</v>
      </c>
      <c r="J463" s="29">
        <f>SUM($H$18:$H463)</f>
        <v>35722.553194129599</v>
      </c>
    </row>
    <row r="464" spans="1:10" x14ac:dyDescent="0.25">
      <c r="A464" s="23">
        <f t="shared" si="59"/>
        <v>447</v>
      </c>
      <c r="B464" s="24">
        <f t="shared" si="55"/>
        <v>52413</v>
      </c>
      <c r="C464" s="29">
        <f t="shared" si="63"/>
        <v>0</v>
      </c>
      <c r="D464" s="29">
        <f t="shared" si="62"/>
        <v>1736.4395124176681</v>
      </c>
      <c r="E464" s="30">
        <f t="shared" si="56"/>
        <v>0</v>
      </c>
      <c r="F464" s="29">
        <f t="shared" si="57"/>
        <v>0</v>
      </c>
      <c r="G464" s="29">
        <f t="shared" si="60"/>
        <v>0</v>
      </c>
      <c r="H464" s="29">
        <f t="shared" si="61"/>
        <v>0</v>
      </c>
      <c r="I464" s="29">
        <f t="shared" si="58"/>
        <v>0</v>
      </c>
      <c r="J464" s="29">
        <f>SUM($H$18:$H464)</f>
        <v>35722.553194129599</v>
      </c>
    </row>
    <row r="465" spans="1:10" x14ac:dyDescent="0.25">
      <c r="A465" s="23">
        <f t="shared" si="59"/>
        <v>448</v>
      </c>
      <c r="B465" s="24">
        <f t="shared" si="55"/>
        <v>52444</v>
      </c>
      <c r="C465" s="29">
        <f t="shared" si="63"/>
        <v>0</v>
      </c>
      <c r="D465" s="29">
        <f t="shared" si="62"/>
        <v>1736.4395124176681</v>
      </c>
      <c r="E465" s="30">
        <f t="shared" si="56"/>
        <v>0</v>
      </c>
      <c r="F465" s="29">
        <f t="shared" si="57"/>
        <v>0</v>
      </c>
      <c r="G465" s="29">
        <f t="shared" si="60"/>
        <v>0</v>
      </c>
      <c r="H465" s="29">
        <f t="shared" si="61"/>
        <v>0</v>
      </c>
      <c r="I465" s="29">
        <f t="shared" si="58"/>
        <v>0</v>
      </c>
      <c r="J465" s="29">
        <f>SUM($H$18:$H465)</f>
        <v>35722.553194129599</v>
      </c>
    </row>
    <row r="466" spans="1:10" x14ac:dyDescent="0.25">
      <c r="A466" s="23">
        <f t="shared" si="59"/>
        <v>449</v>
      </c>
      <c r="B466" s="24">
        <f t="shared" ref="B466:B497" si="64">IF(Pay_Num&lt;&gt;"",DATE(YEAR(Loan_Start),MONTH(Loan_Start)+(Pay_Num)*12/Num_Pmt_Per_Year,DAY(Loan_Start)),"")</f>
        <v>52475</v>
      </c>
      <c r="C466" s="29">
        <f t="shared" si="63"/>
        <v>0</v>
      </c>
      <c r="D466" s="29">
        <f t="shared" si="62"/>
        <v>1736.4395124176681</v>
      </c>
      <c r="E466" s="30">
        <f t="shared" ref="E466:E497" si="65">IF(AND(Pay_Num&lt;&gt;"",Sched_Pay+Scheduled_Extra_Payments&lt;Beg_Bal),Scheduled_Extra_Payments,IF(AND(Pay_Num&lt;&gt;"",Beg_Bal-Sched_Pay&gt;0),Beg_Bal-Sched_Pay,IF(Pay_Num&lt;&gt;"",0,"")))</f>
        <v>0</v>
      </c>
      <c r="F466" s="29">
        <f t="shared" ref="F466:F497" si="66">IF(AND(Pay_Num&lt;&gt;"",Sched_Pay+Extra_Pay&lt;Beg_Bal),Sched_Pay+Extra_Pay,IF(Pay_Num&lt;&gt;"",Beg_Bal,""))</f>
        <v>0</v>
      </c>
      <c r="G466" s="29">
        <f t="shared" si="60"/>
        <v>0</v>
      </c>
      <c r="H466" s="29">
        <f t="shared" si="61"/>
        <v>0</v>
      </c>
      <c r="I466" s="29">
        <f t="shared" ref="I466:I497" si="67">IF(AND(Pay_Num&lt;&gt;"",Sched_Pay+Extra_Pay&lt;Beg_Bal),Beg_Bal-Princ,IF(Pay_Num&lt;&gt;"",0,""))</f>
        <v>0</v>
      </c>
      <c r="J466" s="29">
        <f>SUM($H$18:$H466)</f>
        <v>35722.553194129599</v>
      </c>
    </row>
    <row r="467" spans="1:10" x14ac:dyDescent="0.25">
      <c r="A467" s="23">
        <f t="shared" ref="A467:A497" si="68">IF(Values_Entered,A466+1,"")</f>
        <v>450</v>
      </c>
      <c r="B467" s="24">
        <f t="shared" si="64"/>
        <v>52505</v>
      </c>
      <c r="C467" s="29">
        <f t="shared" si="63"/>
        <v>0</v>
      </c>
      <c r="D467" s="29">
        <f t="shared" si="62"/>
        <v>1736.4395124176681</v>
      </c>
      <c r="E467" s="30">
        <f t="shared" si="65"/>
        <v>0</v>
      </c>
      <c r="F467" s="29">
        <f t="shared" si="66"/>
        <v>0</v>
      </c>
      <c r="G467" s="29">
        <f t="shared" ref="G467:G497" si="69">IF(Pay_Num&lt;&gt;"",Total_Pay-Int,"")</f>
        <v>0</v>
      </c>
      <c r="H467" s="29">
        <f t="shared" ref="H467:H497" si="70">IF(Pay_Num&lt;&gt;"",Beg_Bal*Interest_Rate/Num_Pmt_Per_Year,"")</f>
        <v>0</v>
      </c>
      <c r="I467" s="29">
        <f t="shared" si="67"/>
        <v>0</v>
      </c>
      <c r="J467" s="29">
        <f>SUM($H$18:$H467)</f>
        <v>35722.553194129599</v>
      </c>
    </row>
    <row r="468" spans="1:10" x14ac:dyDescent="0.25">
      <c r="A468" s="23">
        <f t="shared" si="68"/>
        <v>451</v>
      </c>
      <c r="B468" s="24">
        <f t="shared" si="64"/>
        <v>52536</v>
      </c>
      <c r="C468" s="29">
        <f t="shared" si="63"/>
        <v>0</v>
      </c>
      <c r="D468" s="29">
        <f t="shared" ref="D468:D497" si="71">IF(Pay_Num&lt;&gt;"",Scheduled_Monthly_Payment,"")</f>
        <v>1736.4395124176681</v>
      </c>
      <c r="E468" s="30">
        <f t="shared" si="65"/>
        <v>0</v>
      </c>
      <c r="F468" s="29">
        <f t="shared" si="66"/>
        <v>0</v>
      </c>
      <c r="G468" s="29">
        <f t="shared" si="69"/>
        <v>0</v>
      </c>
      <c r="H468" s="29">
        <f t="shared" si="70"/>
        <v>0</v>
      </c>
      <c r="I468" s="29">
        <f t="shared" si="67"/>
        <v>0</v>
      </c>
      <c r="J468" s="29">
        <f>SUM($H$18:$H468)</f>
        <v>35722.553194129599</v>
      </c>
    </row>
    <row r="469" spans="1:10" x14ac:dyDescent="0.25">
      <c r="A469" s="23">
        <f t="shared" si="68"/>
        <v>452</v>
      </c>
      <c r="B469" s="24">
        <f t="shared" si="64"/>
        <v>52566</v>
      </c>
      <c r="C469" s="29">
        <f t="shared" si="63"/>
        <v>0</v>
      </c>
      <c r="D469" s="29">
        <f t="shared" si="71"/>
        <v>1736.4395124176681</v>
      </c>
      <c r="E469" s="30">
        <f t="shared" si="65"/>
        <v>0</v>
      </c>
      <c r="F469" s="29">
        <f t="shared" si="66"/>
        <v>0</v>
      </c>
      <c r="G469" s="29">
        <f t="shared" si="69"/>
        <v>0</v>
      </c>
      <c r="H469" s="29">
        <f t="shared" si="70"/>
        <v>0</v>
      </c>
      <c r="I469" s="29">
        <f t="shared" si="67"/>
        <v>0</v>
      </c>
      <c r="J469" s="29">
        <f>SUM($H$18:$H469)</f>
        <v>35722.553194129599</v>
      </c>
    </row>
    <row r="470" spans="1:10" x14ac:dyDescent="0.25">
      <c r="A470" s="23">
        <f t="shared" si="68"/>
        <v>453</v>
      </c>
      <c r="B470" s="24">
        <f t="shared" si="64"/>
        <v>52597</v>
      </c>
      <c r="C470" s="29">
        <f t="shared" si="63"/>
        <v>0</v>
      </c>
      <c r="D470" s="29">
        <f t="shared" si="71"/>
        <v>1736.4395124176681</v>
      </c>
      <c r="E470" s="30">
        <f t="shared" si="65"/>
        <v>0</v>
      </c>
      <c r="F470" s="29">
        <f t="shared" si="66"/>
        <v>0</v>
      </c>
      <c r="G470" s="29">
        <f t="shared" si="69"/>
        <v>0</v>
      </c>
      <c r="H470" s="29">
        <f t="shared" si="70"/>
        <v>0</v>
      </c>
      <c r="I470" s="29">
        <f t="shared" si="67"/>
        <v>0</v>
      </c>
      <c r="J470" s="29">
        <f>SUM($H$18:$H470)</f>
        <v>35722.553194129599</v>
      </c>
    </row>
    <row r="471" spans="1:10" x14ac:dyDescent="0.25">
      <c r="A471" s="23">
        <f t="shared" si="68"/>
        <v>454</v>
      </c>
      <c r="B471" s="24">
        <f t="shared" si="64"/>
        <v>52628</v>
      </c>
      <c r="C471" s="29">
        <f t="shared" si="63"/>
        <v>0</v>
      </c>
      <c r="D471" s="29">
        <f t="shared" si="71"/>
        <v>1736.4395124176681</v>
      </c>
      <c r="E471" s="30">
        <f t="shared" si="65"/>
        <v>0</v>
      </c>
      <c r="F471" s="29">
        <f t="shared" si="66"/>
        <v>0</v>
      </c>
      <c r="G471" s="29">
        <f t="shared" si="69"/>
        <v>0</v>
      </c>
      <c r="H471" s="29">
        <f t="shared" si="70"/>
        <v>0</v>
      </c>
      <c r="I471" s="29">
        <f t="shared" si="67"/>
        <v>0</v>
      </c>
      <c r="J471" s="29">
        <f>SUM($H$18:$H471)</f>
        <v>35722.553194129599</v>
      </c>
    </row>
    <row r="472" spans="1:10" x14ac:dyDescent="0.25">
      <c r="A472" s="23">
        <f t="shared" si="68"/>
        <v>455</v>
      </c>
      <c r="B472" s="24">
        <f t="shared" si="64"/>
        <v>52657</v>
      </c>
      <c r="C472" s="29">
        <f t="shared" si="63"/>
        <v>0</v>
      </c>
      <c r="D472" s="29">
        <f t="shared" si="71"/>
        <v>1736.4395124176681</v>
      </c>
      <c r="E472" s="30">
        <f t="shared" si="65"/>
        <v>0</v>
      </c>
      <c r="F472" s="29">
        <f t="shared" si="66"/>
        <v>0</v>
      </c>
      <c r="G472" s="29">
        <f t="shared" si="69"/>
        <v>0</v>
      </c>
      <c r="H472" s="29">
        <f t="shared" si="70"/>
        <v>0</v>
      </c>
      <c r="I472" s="29">
        <f t="shared" si="67"/>
        <v>0</v>
      </c>
      <c r="J472" s="29">
        <f>SUM($H$18:$H472)</f>
        <v>35722.553194129599</v>
      </c>
    </row>
    <row r="473" spans="1:10" x14ac:dyDescent="0.25">
      <c r="A473" s="23">
        <f t="shared" si="68"/>
        <v>456</v>
      </c>
      <c r="B473" s="24">
        <f t="shared" si="64"/>
        <v>52688</v>
      </c>
      <c r="C473" s="29">
        <f t="shared" si="63"/>
        <v>0</v>
      </c>
      <c r="D473" s="29">
        <f t="shared" si="71"/>
        <v>1736.4395124176681</v>
      </c>
      <c r="E473" s="30">
        <f t="shared" si="65"/>
        <v>0</v>
      </c>
      <c r="F473" s="29">
        <f t="shared" si="66"/>
        <v>0</v>
      </c>
      <c r="G473" s="29">
        <f t="shared" si="69"/>
        <v>0</v>
      </c>
      <c r="H473" s="29">
        <f t="shared" si="70"/>
        <v>0</v>
      </c>
      <c r="I473" s="29">
        <f t="shared" si="67"/>
        <v>0</v>
      </c>
      <c r="J473" s="29">
        <f>SUM($H$18:$H473)</f>
        <v>35722.553194129599</v>
      </c>
    </row>
    <row r="474" spans="1:10" x14ac:dyDescent="0.25">
      <c r="A474" s="23">
        <f t="shared" si="68"/>
        <v>457</v>
      </c>
      <c r="B474" s="24">
        <f t="shared" si="64"/>
        <v>52718</v>
      </c>
      <c r="C474" s="29">
        <f t="shared" si="63"/>
        <v>0</v>
      </c>
      <c r="D474" s="29">
        <f t="shared" si="71"/>
        <v>1736.4395124176681</v>
      </c>
      <c r="E474" s="30">
        <f t="shared" si="65"/>
        <v>0</v>
      </c>
      <c r="F474" s="29">
        <f t="shared" si="66"/>
        <v>0</v>
      </c>
      <c r="G474" s="29">
        <f t="shared" si="69"/>
        <v>0</v>
      </c>
      <c r="H474" s="29">
        <f t="shared" si="70"/>
        <v>0</v>
      </c>
      <c r="I474" s="29">
        <f t="shared" si="67"/>
        <v>0</v>
      </c>
      <c r="J474" s="29">
        <f>SUM($H$18:$H474)</f>
        <v>35722.553194129599</v>
      </c>
    </row>
    <row r="475" spans="1:10" x14ac:dyDescent="0.25">
      <c r="A475" s="23">
        <f t="shared" si="68"/>
        <v>458</v>
      </c>
      <c r="B475" s="24">
        <f t="shared" si="64"/>
        <v>52749</v>
      </c>
      <c r="C475" s="29">
        <f t="shared" si="63"/>
        <v>0</v>
      </c>
      <c r="D475" s="29">
        <f t="shared" si="71"/>
        <v>1736.4395124176681</v>
      </c>
      <c r="E475" s="30">
        <f t="shared" si="65"/>
        <v>0</v>
      </c>
      <c r="F475" s="29">
        <f t="shared" si="66"/>
        <v>0</v>
      </c>
      <c r="G475" s="29">
        <f t="shared" si="69"/>
        <v>0</v>
      </c>
      <c r="H475" s="29">
        <f t="shared" si="70"/>
        <v>0</v>
      </c>
      <c r="I475" s="29">
        <f t="shared" si="67"/>
        <v>0</v>
      </c>
      <c r="J475" s="29">
        <f>SUM($H$18:$H475)</f>
        <v>35722.553194129599</v>
      </c>
    </row>
    <row r="476" spans="1:10" x14ac:dyDescent="0.25">
      <c r="A476" s="23">
        <f t="shared" si="68"/>
        <v>459</v>
      </c>
      <c r="B476" s="24">
        <f t="shared" si="64"/>
        <v>52779</v>
      </c>
      <c r="C476" s="29">
        <f t="shared" si="63"/>
        <v>0</v>
      </c>
      <c r="D476" s="29">
        <f t="shared" si="71"/>
        <v>1736.4395124176681</v>
      </c>
      <c r="E476" s="30">
        <f t="shared" si="65"/>
        <v>0</v>
      </c>
      <c r="F476" s="29">
        <f t="shared" si="66"/>
        <v>0</v>
      </c>
      <c r="G476" s="29">
        <f t="shared" si="69"/>
        <v>0</v>
      </c>
      <c r="H476" s="29">
        <f t="shared" si="70"/>
        <v>0</v>
      </c>
      <c r="I476" s="29">
        <f t="shared" si="67"/>
        <v>0</v>
      </c>
      <c r="J476" s="29">
        <f>SUM($H$18:$H476)</f>
        <v>35722.553194129599</v>
      </c>
    </row>
    <row r="477" spans="1:10" x14ac:dyDescent="0.25">
      <c r="A477" s="23">
        <f t="shared" si="68"/>
        <v>460</v>
      </c>
      <c r="B477" s="24">
        <f t="shared" si="64"/>
        <v>52810</v>
      </c>
      <c r="C477" s="29">
        <f t="shared" si="63"/>
        <v>0</v>
      </c>
      <c r="D477" s="29">
        <f t="shared" si="71"/>
        <v>1736.4395124176681</v>
      </c>
      <c r="E477" s="30">
        <f t="shared" si="65"/>
        <v>0</v>
      </c>
      <c r="F477" s="29">
        <f t="shared" si="66"/>
        <v>0</v>
      </c>
      <c r="G477" s="29">
        <f t="shared" si="69"/>
        <v>0</v>
      </c>
      <c r="H477" s="29">
        <f t="shared" si="70"/>
        <v>0</v>
      </c>
      <c r="I477" s="29">
        <f t="shared" si="67"/>
        <v>0</v>
      </c>
      <c r="J477" s="29">
        <f>SUM($H$18:$H477)</f>
        <v>35722.553194129599</v>
      </c>
    </row>
    <row r="478" spans="1:10" x14ac:dyDescent="0.25">
      <c r="A478" s="23">
        <f t="shared" si="68"/>
        <v>461</v>
      </c>
      <c r="B478" s="24">
        <f t="shared" si="64"/>
        <v>52841</v>
      </c>
      <c r="C478" s="29">
        <f t="shared" si="63"/>
        <v>0</v>
      </c>
      <c r="D478" s="29">
        <f t="shared" si="71"/>
        <v>1736.4395124176681</v>
      </c>
      <c r="E478" s="30">
        <f t="shared" si="65"/>
        <v>0</v>
      </c>
      <c r="F478" s="29">
        <f t="shared" si="66"/>
        <v>0</v>
      </c>
      <c r="G478" s="29">
        <f t="shared" si="69"/>
        <v>0</v>
      </c>
      <c r="H478" s="29">
        <f t="shared" si="70"/>
        <v>0</v>
      </c>
      <c r="I478" s="29">
        <f t="shared" si="67"/>
        <v>0</v>
      </c>
      <c r="J478" s="29">
        <f>SUM($H$18:$H478)</f>
        <v>35722.553194129599</v>
      </c>
    </row>
    <row r="479" spans="1:10" x14ac:dyDescent="0.25">
      <c r="A479" s="23">
        <f t="shared" si="68"/>
        <v>462</v>
      </c>
      <c r="B479" s="24">
        <f t="shared" si="64"/>
        <v>52871</v>
      </c>
      <c r="C479" s="29">
        <f t="shared" si="63"/>
        <v>0</v>
      </c>
      <c r="D479" s="29">
        <f t="shared" si="71"/>
        <v>1736.4395124176681</v>
      </c>
      <c r="E479" s="30">
        <f t="shared" si="65"/>
        <v>0</v>
      </c>
      <c r="F479" s="29">
        <f t="shared" si="66"/>
        <v>0</v>
      </c>
      <c r="G479" s="29">
        <f t="shared" si="69"/>
        <v>0</v>
      </c>
      <c r="H479" s="29">
        <f t="shared" si="70"/>
        <v>0</v>
      </c>
      <c r="I479" s="29">
        <f t="shared" si="67"/>
        <v>0</v>
      </c>
      <c r="J479" s="29">
        <f>SUM($H$18:$H479)</f>
        <v>35722.553194129599</v>
      </c>
    </row>
    <row r="480" spans="1:10" x14ac:dyDescent="0.25">
      <c r="A480" s="23">
        <f t="shared" si="68"/>
        <v>463</v>
      </c>
      <c r="B480" s="24">
        <f t="shared" si="64"/>
        <v>52902</v>
      </c>
      <c r="C480" s="29">
        <f t="shared" si="63"/>
        <v>0</v>
      </c>
      <c r="D480" s="29">
        <f t="shared" si="71"/>
        <v>1736.4395124176681</v>
      </c>
      <c r="E480" s="30">
        <f t="shared" si="65"/>
        <v>0</v>
      </c>
      <c r="F480" s="29">
        <f t="shared" si="66"/>
        <v>0</v>
      </c>
      <c r="G480" s="29">
        <f t="shared" si="69"/>
        <v>0</v>
      </c>
      <c r="H480" s="29">
        <f t="shared" si="70"/>
        <v>0</v>
      </c>
      <c r="I480" s="29">
        <f t="shared" si="67"/>
        <v>0</v>
      </c>
      <c r="J480" s="29">
        <f>SUM($H$18:$H480)</f>
        <v>35722.553194129599</v>
      </c>
    </row>
    <row r="481" spans="1:10" x14ac:dyDescent="0.25">
      <c r="A481" s="23">
        <f t="shared" si="68"/>
        <v>464</v>
      </c>
      <c r="B481" s="24">
        <f t="shared" si="64"/>
        <v>52932</v>
      </c>
      <c r="C481" s="29">
        <f t="shared" si="63"/>
        <v>0</v>
      </c>
      <c r="D481" s="29">
        <f t="shared" si="71"/>
        <v>1736.4395124176681</v>
      </c>
      <c r="E481" s="30">
        <f t="shared" si="65"/>
        <v>0</v>
      </c>
      <c r="F481" s="29">
        <f t="shared" si="66"/>
        <v>0</v>
      </c>
      <c r="G481" s="29">
        <f t="shared" si="69"/>
        <v>0</v>
      </c>
      <c r="H481" s="29">
        <f t="shared" si="70"/>
        <v>0</v>
      </c>
      <c r="I481" s="29">
        <f t="shared" si="67"/>
        <v>0</v>
      </c>
      <c r="J481" s="29">
        <f>SUM($H$18:$H481)</f>
        <v>35722.553194129599</v>
      </c>
    </row>
    <row r="482" spans="1:10" x14ac:dyDescent="0.25">
      <c r="A482" s="23">
        <f t="shared" si="68"/>
        <v>465</v>
      </c>
      <c r="B482" s="24">
        <f t="shared" si="64"/>
        <v>52963</v>
      </c>
      <c r="C482" s="29">
        <f t="shared" si="63"/>
        <v>0</v>
      </c>
      <c r="D482" s="29">
        <f t="shared" si="71"/>
        <v>1736.4395124176681</v>
      </c>
      <c r="E482" s="30">
        <f t="shared" si="65"/>
        <v>0</v>
      </c>
      <c r="F482" s="29">
        <f t="shared" si="66"/>
        <v>0</v>
      </c>
      <c r="G482" s="29">
        <f t="shared" si="69"/>
        <v>0</v>
      </c>
      <c r="H482" s="29">
        <f t="shared" si="70"/>
        <v>0</v>
      </c>
      <c r="I482" s="29">
        <f t="shared" si="67"/>
        <v>0</v>
      </c>
      <c r="J482" s="29">
        <f>SUM($H$18:$H482)</f>
        <v>35722.553194129599</v>
      </c>
    </row>
    <row r="483" spans="1:10" x14ac:dyDescent="0.25">
      <c r="A483" s="23">
        <f t="shared" si="68"/>
        <v>466</v>
      </c>
      <c r="B483" s="24">
        <f t="shared" si="64"/>
        <v>52994</v>
      </c>
      <c r="C483" s="29">
        <f t="shared" si="63"/>
        <v>0</v>
      </c>
      <c r="D483" s="29">
        <f t="shared" si="71"/>
        <v>1736.4395124176681</v>
      </c>
      <c r="E483" s="30">
        <f t="shared" si="65"/>
        <v>0</v>
      </c>
      <c r="F483" s="29">
        <f t="shared" si="66"/>
        <v>0</v>
      </c>
      <c r="G483" s="29">
        <f t="shared" si="69"/>
        <v>0</v>
      </c>
      <c r="H483" s="29">
        <f t="shared" si="70"/>
        <v>0</v>
      </c>
      <c r="I483" s="29">
        <f t="shared" si="67"/>
        <v>0</v>
      </c>
      <c r="J483" s="29">
        <f>SUM($H$18:$H483)</f>
        <v>35722.553194129599</v>
      </c>
    </row>
    <row r="484" spans="1:10" x14ac:dyDescent="0.25">
      <c r="A484" s="23">
        <f t="shared" si="68"/>
        <v>467</v>
      </c>
      <c r="B484" s="24">
        <f t="shared" si="64"/>
        <v>53022</v>
      </c>
      <c r="C484" s="29">
        <f t="shared" si="63"/>
        <v>0</v>
      </c>
      <c r="D484" s="29">
        <f t="shared" si="71"/>
        <v>1736.4395124176681</v>
      </c>
      <c r="E484" s="30">
        <f t="shared" si="65"/>
        <v>0</v>
      </c>
      <c r="F484" s="29">
        <f t="shared" si="66"/>
        <v>0</v>
      </c>
      <c r="G484" s="29">
        <f t="shared" si="69"/>
        <v>0</v>
      </c>
      <c r="H484" s="29">
        <f t="shared" si="70"/>
        <v>0</v>
      </c>
      <c r="I484" s="29">
        <f t="shared" si="67"/>
        <v>0</v>
      </c>
      <c r="J484" s="29">
        <f>SUM($H$18:$H484)</f>
        <v>35722.553194129599</v>
      </c>
    </row>
    <row r="485" spans="1:10" x14ac:dyDescent="0.25">
      <c r="A485" s="23">
        <f t="shared" si="68"/>
        <v>468</v>
      </c>
      <c r="B485" s="24">
        <f t="shared" si="64"/>
        <v>53053</v>
      </c>
      <c r="C485" s="29">
        <f t="shared" si="63"/>
        <v>0</v>
      </c>
      <c r="D485" s="29">
        <f t="shared" si="71"/>
        <v>1736.4395124176681</v>
      </c>
      <c r="E485" s="30">
        <f t="shared" si="65"/>
        <v>0</v>
      </c>
      <c r="F485" s="29">
        <f t="shared" si="66"/>
        <v>0</v>
      </c>
      <c r="G485" s="29">
        <f t="shared" si="69"/>
        <v>0</v>
      </c>
      <c r="H485" s="29">
        <f t="shared" si="70"/>
        <v>0</v>
      </c>
      <c r="I485" s="29">
        <f t="shared" si="67"/>
        <v>0</v>
      </c>
      <c r="J485" s="29">
        <f>SUM($H$18:$H485)</f>
        <v>35722.553194129599</v>
      </c>
    </row>
    <row r="486" spans="1:10" x14ac:dyDescent="0.25">
      <c r="A486" s="23">
        <f t="shared" si="68"/>
        <v>469</v>
      </c>
      <c r="B486" s="24">
        <f t="shared" si="64"/>
        <v>53083</v>
      </c>
      <c r="C486" s="29">
        <f t="shared" si="63"/>
        <v>0</v>
      </c>
      <c r="D486" s="29">
        <f t="shared" si="71"/>
        <v>1736.4395124176681</v>
      </c>
      <c r="E486" s="30">
        <f t="shared" si="65"/>
        <v>0</v>
      </c>
      <c r="F486" s="29">
        <f t="shared" si="66"/>
        <v>0</v>
      </c>
      <c r="G486" s="29">
        <f t="shared" si="69"/>
        <v>0</v>
      </c>
      <c r="H486" s="29">
        <f t="shared" si="70"/>
        <v>0</v>
      </c>
      <c r="I486" s="29">
        <f t="shared" si="67"/>
        <v>0</v>
      </c>
      <c r="J486" s="29">
        <f>SUM($H$18:$H486)</f>
        <v>35722.553194129599</v>
      </c>
    </row>
    <row r="487" spans="1:10" x14ac:dyDescent="0.25">
      <c r="A487" s="23">
        <f t="shared" si="68"/>
        <v>470</v>
      </c>
      <c r="B487" s="24">
        <f t="shared" si="64"/>
        <v>53114</v>
      </c>
      <c r="C487" s="29">
        <f t="shared" si="63"/>
        <v>0</v>
      </c>
      <c r="D487" s="29">
        <f t="shared" si="71"/>
        <v>1736.4395124176681</v>
      </c>
      <c r="E487" s="30">
        <f t="shared" si="65"/>
        <v>0</v>
      </c>
      <c r="F487" s="29">
        <f t="shared" si="66"/>
        <v>0</v>
      </c>
      <c r="G487" s="29">
        <f t="shared" si="69"/>
        <v>0</v>
      </c>
      <c r="H487" s="29">
        <f t="shared" si="70"/>
        <v>0</v>
      </c>
      <c r="I487" s="29">
        <f t="shared" si="67"/>
        <v>0</v>
      </c>
      <c r="J487" s="29">
        <f>SUM($H$18:$H487)</f>
        <v>35722.553194129599</v>
      </c>
    </row>
    <row r="488" spans="1:10" x14ac:dyDescent="0.25">
      <c r="A488" s="23">
        <f t="shared" si="68"/>
        <v>471</v>
      </c>
      <c r="B488" s="24">
        <f t="shared" si="64"/>
        <v>53144</v>
      </c>
      <c r="C488" s="29">
        <f t="shared" si="63"/>
        <v>0</v>
      </c>
      <c r="D488" s="29">
        <f t="shared" si="71"/>
        <v>1736.4395124176681</v>
      </c>
      <c r="E488" s="30">
        <f t="shared" si="65"/>
        <v>0</v>
      </c>
      <c r="F488" s="29">
        <f t="shared" si="66"/>
        <v>0</v>
      </c>
      <c r="G488" s="29">
        <f t="shared" si="69"/>
        <v>0</v>
      </c>
      <c r="H488" s="29">
        <f t="shared" si="70"/>
        <v>0</v>
      </c>
      <c r="I488" s="29">
        <f t="shared" si="67"/>
        <v>0</v>
      </c>
      <c r="J488" s="29">
        <f>SUM($H$18:$H488)</f>
        <v>35722.553194129599</v>
      </c>
    </row>
    <row r="489" spans="1:10" x14ac:dyDescent="0.25">
      <c r="A489" s="23">
        <f t="shared" si="68"/>
        <v>472</v>
      </c>
      <c r="B489" s="24">
        <f t="shared" si="64"/>
        <v>53175</v>
      </c>
      <c r="C489" s="29">
        <f t="shared" si="63"/>
        <v>0</v>
      </c>
      <c r="D489" s="29">
        <f t="shared" si="71"/>
        <v>1736.4395124176681</v>
      </c>
      <c r="E489" s="30">
        <f t="shared" si="65"/>
        <v>0</v>
      </c>
      <c r="F489" s="29">
        <f t="shared" si="66"/>
        <v>0</v>
      </c>
      <c r="G489" s="29">
        <f t="shared" si="69"/>
        <v>0</v>
      </c>
      <c r="H489" s="29">
        <f t="shared" si="70"/>
        <v>0</v>
      </c>
      <c r="I489" s="29">
        <f t="shared" si="67"/>
        <v>0</v>
      </c>
      <c r="J489" s="29">
        <f>SUM($H$18:$H489)</f>
        <v>35722.553194129599</v>
      </c>
    </row>
    <row r="490" spans="1:10" x14ac:dyDescent="0.25">
      <c r="A490" s="23">
        <f t="shared" si="68"/>
        <v>473</v>
      </c>
      <c r="B490" s="24">
        <f t="shared" si="64"/>
        <v>53206</v>
      </c>
      <c r="C490" s="29">
        <f t="shared" si="63"/>
        <v>0</v>
      </c>
      <c r="D490" s="29">
        <f t="shared" si="71"/>
        <v>1736.4395124176681</v>
      </c>
      <c r="E490" s="30">
        <f t="shared" si="65"/>
        <v>0</v>
      </c>
      <c r="F490" s="29">
        <f t="shared" si="66"/>
        <v>0</v>
      </c>
      <c r="G490" s="29">
        <f t="shared" si="69"/>
        <v>0</v>
      </c>
      <c r="H490" s="29">
        <f t="shared" si="70"/>
        <v>0</v>
      </c>
      <c r="I490" s="29">
        <f t="shared" si="67"/>
        <v>0</v>
      </c>
      <c r="J490" s="29">
        <f>SUM($H$18:$H490)</f>
        <v>35722.553194129599</v>
      </c>
    </row>
    <row r="491" spans="1:10" x14ac:dyDescent="0.25">
      <c r="A491" s="23">
        <f t="shared" si="68"/>
        <v>474</v>
      </c>
      <c r="B491" s="24">
        <f t="shared" si="64"/>
        <v>53236</v>
      </c>
      <c r="C491" s="29">
        <f t="shared" si="63"/>
        <v>0</v>
      </c>
      <c r="D491" s="29">
        <f t="shared" si="71"/>
        <v>1736.4395124176681</v>
      </c>
      <c r="E491" s="30">
        <f t="shared" si="65"/>
        <v>0</v>
      </c>
      <c r="F491" s="29">
        <f t="shared" si="66"/>
        <v>0</v>
      </c>
      <c r="G491" s="29">
        <f t="shared" si="69"/>
        <v>0</v>
      </c>
      <c r="H491" s="29">
        <f t="shared" si="70"/>
        <v>0</v>
      </c>
      <c r="I491" s="29">
        <f t="shared" si="67"/>
        <v>0</v>
      </c>
      <c r="J491" s="29">
        <f>SUM($H$18:$H491)</f>
        <v>35722.553194129599</v>
      </c>
    </row>
    <row r="492" spans="1:10" x14ac:dyDescent="0.25">
      <c r="A492" s="23">
        <f t="shared" si="68"/>
        <v>475</v>
      </c>
      <c r="B492" s="24">
        <f t="shared" si="64"/>
        <v>53267</v>
      </c>
      <c r="C492" s="29">
        <f t="shared" si="63"/>
        <v>0</v>
      </c>
      <c r="D492" s="29">
        <f t="shared" si="71"/>
        <v>1736.4395124176681</v>
      </c>
      <c r="E492" s="30">
        <f t="shared" si="65"/>
        <v>0</v>
      </c>
      <c r="F492" s="29">
        <f t="shared" si="66"/>
        <v>0</v>
      </c>
      <c r="G492" s="29">
        <f t="shared" si="69"/>
        <v>0</v>
      </c>
      <c r="H492" s="29">
        <f t="shared" si="70"/>
        <v>0</v>
      </c>
      <c r="I492" s="29">
        <f t="shared" si="67"/>
        <v>0</v>
      </c>
      <c r="J492" s="29">
        <f>SUM($H$18:$H492)</f>
        <v>35722.553194129599</v>
      </c>
    </row>
    <row r="493" spans="1:10" x14ac:dyDescent="0.25">
      <c r="A493" s="23">
        <f t="shared" si="68"/>
        <v>476</v>
      </c>
      <c r="B493" s="24">
        <f t="shared" si="64"/>
        <v>53297</v>
      </c>
      <c r="C493" s="29">
        <f t="shared" si="63"/>
        <v>0</v>
      </c>
      <c r="D493" s="29">
        <f t="shared" si="71"/>
        <v>1736.4395124176681</v>
      </c>
      <c r="E493" s="30">
        <f t="shared" si="65"/>
        <v>0</v>
      </c>
      <c r="F493" s="29">
        <f t="shared" si="66"/>
        <v>0</v>
      </c>
      <c r="G493" s="29">
        <f t="shared" si="69"/>
        <v>0</v>
      </c>
      <c r="H493" s="29">
        <f t="shared" si="70"/>
        <v>0</v>
      </c>
      <c r="I493" s="29">
        <f t="shared" si="67"/>
        <v>0</v>
      </c>
      <c r="J493" s="29">
        <f>SUM($H$18:$H493)</f>
        <v>35722.553194129599</v>
      </c>
    </row>
    <row r="494" spans="1:10" x14ac:dyDescent="0.25">
      <c r="A494" s="23">
        <f t="shared" si="68"/>
        <v>477</v>
      </c>
      <c r="B494" s="24">
        <f t="shared" si="64"/>
        <v>53328</v>
      </c>
      <c r="C494" s="29">
        <f t="shared" si="63"/>
        <v>0</v>
      </c>
      <c r="D494" s="29">
        <f t="shared" si="71"/>
        <v>1736.4395124176681</v>
      </c>
      <c r="E494" s="30">
        <f t="shared" si="65"/>
        <v>0</v>
      </c>
      <c r="F494" s="29">
        <f t="shared" si="66"/>
        <v>0</v>
      </c>
      <c r="G494" s="29">
        <f t="shared" si="69"/>
        <v>0</v>
      </c>
      <c r="H494" s="29">
        <f t="shared" si="70"/>
        <v>0</v>
      </c>
      <c r="I494" s="29">
        <f t="shared" si="67"/>
        <v>0</v>
      </c>
      <c r="J494" s="29">
        <f>SUM($H$18:$H494)</f>
        <v>35722.553194129599</v>
      </c>
    </row>
    <row r="495" spans="1:10" x14ac:dyDescent="0.25">
      <c r="A495" s="23">
        <f t="shared" si="68"/>
        <v>478</v>
      </c>
      <c r="B495" s="24">
        <f t="shared" si="64"/>
        <v>53359</v>
      </c>
      <c r="C495" s="29">
        <f t="shared" si="63"/>
        <v>0</v>
      </c>
      <c r="D495" s="29">
        <f t="shared" si="71"/>
        <v>1736.4395124176681</v>
      </c>
      <c r="E495" s="30">
        <f t="shared" si="65"/>
        <v>0</v>
      </c>
      <c r="F495" s="29">
        <f t="shared" si="66"/>
        <v>0</v>
      </c>
      <c r="G495" s="29">
        <f t="shared" si="69"/>
        <v>0</v>
      </c>
      <c r="H495" s="29">
        <f t="shared" si="70"/>
        <v>0</v>
      </c>
      <c r="I495" s="29">
        <f t="shared" si="67"/>
        <v>0</v>
      </c>
      <c r="J495" s="29">
        <f>SUM($H$18:$H495)</f>
        <v>35722.553194129599</v>
      </c>
    </row>
    <row r="496" spans="1:10" x14ac:dyDescent="0.25">
      <c r="A496" s="23">
        <f t="shared" si="68"/>
        <v>479</v>
      </c>
      <c r="B496" s="24">
        <f t="shared" si="64"/>
        <v>53387</v>
      </c>
      <c r="C496" s="29">
        <f t="shared" si="63"/>
        <v>0</v>
      </c>
      <c r="D496" s="29">
        <f t="shared" si="71"/>
        <v>1736.4395124176681</v>
      </c>
      <c r="E496" s="30">
        <f t="shared" si="65"/>
        <v>0</v>
      </c>
      <c r="F496" s="29">
        <f t="shared" si="66"/>
        <v>0</v>
      </c>
      <c r="G496" s="29">
        <f t="shared" si="69"/>
        <v>0</v>
      </c>
      <c r="H496" s="29">
        <f t="shared" si="70"/>
        <v>0</v>
      </c>
      <c r="I496" s="29">
        <f t="shared" si="67"/>
        <v>0</v>
      </c>
      <c r="J496" s="29">
        <f>SUM($H$18:$H496)</f>
        <v>35722.553194129599</v>
      </c>
    </row>
    <row r="497" spans="1:10" x14ac:dyDescent="0.25">
      <c r="A497" s="23">
        <f t="shared" si="68"/>
        <v>480</v>
      </c>
      <c r="B497" s="24">
        <f t="shared" si="64"/>
        <v>53418</v>
      </c>
      <c r="C497" s="29">
        <f t="shared" si="63"/>
        <v>0</v>
      </c>
      <c r="D497" s="29">
        <f t="shared" si="71"/>
        <v>1736.4395124176681</v>
      </c>
      <c r="E497" s="30">
        <f t="shared" si="65"/>
        <v>0</v>
      </c>
      <c r="F497" s="29">
        <f t="shared" si="66"/>
        <v>0</v>
      </c>
      <c r="G497" s="29">
        <f t="shared" si="69"/>
        <v>0</v>
      </c>
      <c r="H497" s="29">
        <f t="shared" si="70"/>
        <v>0</v>
      </c>
      <c r="I497" s="29">
        <f t="shared" si="67"/>
        <v>0</v>
      </c>
      <c r="J497" s="29">
        <f>SUM($H$18:$H497)</f>
        <v>35722.553194129599</v>
      </c>
    </row>
  </sheetData>
  <sheetProtection sheet="1" objects="1" scenarios="1" selectLockedCells="1"/>
  <mergeCells count="3">
    <mergeCell ref="B4:D4"/>
    <mergeCell ref="H4:J4"/>
    <mergeCell ref="C12:D12"/>
  </mergeCells>
  <conditionalFormatting sqref="A18:E497">
    <cfRule type="expression" dxfId="17" priority="1" stopIfTrue="1">
      <formula>IF(ROW(A18)&gt;Last_Row,TRUE, FALSE)</formula>
    </cfRule>
    <cfRule type="expression" dxfId="16" priority="2" stopIfTrue="1">
      <formula>IF(ROW(A18)=Last_Row,TRUE, FALSE)</formula>
    </cfRule>
    <cfRule type="expression" dxfId="15" priority="3" stopIfTrue="1">
      <formula>IF(ROW(A18)&lt;Last_Row,TRUE, FALSE)</formula>
    </cfRule>
  </conditionalFormatting>
  <conditionalFormatting sqref="F18:J497">
    <cfRule type="expression" dxfId="14" priority="4" stopIfTrue="1">
      <formula>IF(ROW(F18)&gt;Last_Row,TRUE, FALSE)</formula>
    </cfRule>
    <cfRule type="expression" dxfId="13" priority="5" stopIfTrue="1">
      <formula>IF(ROW(F18)=Last_Row,TRUE, FALSE)</formula>
    </cfRule>
    <cfRule type="expression" dxfId="12" priority="6" stopIfTrue="1">
      <formula>IF(ROW(F18)&lt;=Last_Row,TRUE, FALSE)</formula>
    </cfRule>
  </conditionalFormatting>
  <dataValidations count="3">
    <dataValidation allowBlank="1" showInputMessage="1" showErrorMessage="1" promptTitle="Extra Payments" prompt="Enter an amount here if you want to make additional principal payments every pay period._x000a__x000a_For occasional extra payments, enter the extra principal amounts directly in the 'Extra Payment' column below." sqref="D10"/>
    <dataValidation type="date" operator="greaterThanOrEqual" allowBlank="1" showInputMessage="1" showErrorMessage="1" errorTitle="Date" error="Please enter a valid date greater than or equal to January 1, 1900." sqref="D9">
      <formula1>1</formula1>
    </dataValidation>
    <dataValidation type="whole" allowBlank="1" showInputMessage="1" showErrorMessage="1" errorTitle="Years" error="Please enter a whole number of years from 1 to 40." sqref="D7">
      <formula1>1</formula1>
      <formula2>40</formula2>
    </dataValidation>
  </dataValidations>
  <pageMargins left="0.5" right="0.5" top="0.5" bottom="0.5" header="0.5" footer="0.5"/>
  <pageSetup scale="8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
  <sheetViews>
    <sheetView tabSelected="1" workbookViewId="0">
      <selection activeCell="H16" sqref="H16"/>
    </sheetView>
  </sheetViews>
  <sheetFormatPr defaultRowHeight="13.5" x14ac:dyDescent="0.25"/>
  <sheetData>
    <row r="3" spans="2:2" ht="15.75" x14ac:dyDescent="0.25">
      <c r="B3" s="52" t="s">
        <v>59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7"/>
  <sheetViews>
    <sheetView showGridLines="0" topLeftCell="B1" workbookViewId="0">
      <pane ySplit="17" topLeftCell="A20" activePane="bottomLeft" state="frozenSplit"/>
      <selection pane="bottomLeft" activeCell="E23" sqref="E23"/>
    </sheetView>
  </sheetViews>
  <sheetFormatPr defaultRowHeight="13.5" x14ac:dyDescent="0.25"/>
  <cols>
    <col min="1" max="1" width="6.28515625" style="25" customWidth="1"/>
    <col min="2" max="2" width="15.7109375" style="26" customWidth="1"/>
    <col min="3" max="3" width="21.7109375" style="26" customWidth="1"/>
    <col min="4" max="8" width="14.7109375" style="26" customWidth="1"/>
    <col min="9" max="10" width="21.7109375" style="26" customWidth="1"/>
    <col min="11" max="16384" width="9.140625" style="3"/>
  </cols>
  <sheetData>
    <row r="1" spans="1:10" ht="24" customHeight="1" x14ac:dyDescent="0.3">
      <c r="A1" s="27" t="s">
        <v>9</v>
      </c>
      <c r="B1" s="1"/>
      <c r="C1" s="1"/>
      <c r="D1" s="1"/>
      <c r="E1" s="2"/>
      <c r="F1" s="2"/>
      <c r="G1" s="2"/>
      <c r="H1" s="2"/>
      <c r="I1" s="2"/>
      <c r="J1" s="2"/>
    </row>
    <row r="2" spans="1:10" ht="3" customHeight="1" x14ac:dyDescent="0.25">
      <c r="A2" s="4"/>
      <c r="B2" s="5"/>
      <c r="C2" s="5"/>
      <c r="D2" s="5"/>
      <c r="E2" s="5"/>
      <c r="F2" s="5"/>
      <c r="G2" s="5"/>
      <c r="H2" s="5"/>
      <c r="I2" s="5"/>
      <c r="J2" s="5"/>
    </row>
    <row r="3" spans="1:10" ht="20.25" customHeight="1" x14ac:dyDescent="0.25">
      <c r="A3" s="2"/>
      <c r="B3" s="6"/>
      <c r="C3" s="6"/>
      <c r="D3" s="6"/>
      <c r="E3" s="6"/>
      <c r="F3" s="6"/>
      <c r="G3" s="6"/>
      <c r="H3" s="6"/>
      <c r="I3" s="6"/>
      <c r="J3" s="6"/>
    </row>
    <row r="4" spans="1:10" ht="14.25" customHeight="1" x14ac:dyDescent="0.3">
      <c r="A4" s="2"/>
      <c r="B4" s="72" t="s">
        <v>10</v>
      </c>
      <c r="C4" s="73"/>
      <c r="D4" s="74"/>
      <c r="E4" s="2"/>
      <c r="F4" s="3"/>
      <c r="G4" s="3"/>
      <c r="H4" s="72" t="s">
        <v>17</v>
      </c>
      <c r="I4" s="73"/>
      <c r="J4" s="74"/>
    </row>
    <row r="5" spans="1:10" ht="15" x14ac:dyDescent="0.3">
      <c r="A5" s="2"/>
      <c r="B5" s="7"/>
      <c r="C5" s="8" t="s">
        <v>11</v>
      </c>
      <c r="D5" s="31">
        <f>'Payment-Corrections'!$C$12</f>
        <v>-49591.140000000014</v>
      </c>
      <c r="E5" s="2"/>
      <c r="F5" s="3"/>
      <c r="G5" s="3"/>
      <c r="H5" s="7"/>
      <c r="I5" s="8" t="s">
        <v>18</v>
      </c>
      <c r="J5" s="35" t="str">
        <f>IF(Values_Entered,-PMT(Interest_Rate/Num_Pmt_Per_Year,Loan_Years*Num_Pmt_Per_Year,Loan_Amount),"")</f>
        <v/>
      </c>
    </row>
    <row r="6" spans="1:10" ht="15" x14ac:dyDescent="0.3">
      <c r="A6" s="2"/>
      <c r="B6" s="7"/>
      <c r="C6" s="8" t="s">
        <v>12</v>
      </c>
      <c r="D6" s="32">
        <v>7.0000000000000007E-2</v>
      </c>
      <c r="E6" s="2"/>
      <c r="F6" s="3"/>
      <c r="G6" s="3"/>
      <c r="H6" s="7"/>
      <c r="I6" s="8" t="s">
        <v>19</v>
      </c>
      <c r="J6" s="36" t="str">
        <f>IF(Values_Entered,Loan_Years*Num_Pmt_Per_Year,"")</f>
        <v/>
      </c>
    </row>
    <row r="7" spans="1:10" ht="15" x14ac:dyDescent="0.3">
      <c r="A7" s="2"/>
      <c r="B7" s="7"/>
      <c r="C7" s="8" t="s">
        <v>13</v>
      </c>
      <c r="D7" s="33">
        <v>30</v>
      </c>
      <c r="E7" s="2"/>
      <c r="F7" s="3"/>
      <c r="G7" s="3"/>
      <c r="H7" s="7"/>
      <c r="I7" s="8" t="s">
        <v>20</v>
      </c>
      <c r="J7" s="36" t="str">
        <f>IF(Values_Entered,Number_of_Payments,"")</f>
        <v/>
      </c>
    </row>
    <row r="8" spans="1:10" ht="15" x14ac:dyDescent="0.3">
      <c r="A8" s="2"/>
      <c r="B8" s="7"/>
      <c r="C8" s="8" t="s">
        <v>14</v>
      </c>
      <c r="D8" s="33">
        <v>12</v>
      </c>
      <c r="E8" s="2"/>
      <c r="F8" s="3"/>
      <c r="G8" s="3"/>
      <c r="H8" s="7"/>
      <c r="I8" s="8" t="s">
        <v>21</v>
      </c>
      <c r="J8" s="35" t="str">
        <f>IF(Values_Entered,SUMIF(Beg_Bal,"&gt;0",Extra_Pay),"")</f>
        <v/>
      </c>
    </row>
    <row r="9" spans="1:10" ht="15" x14ac:dyDescent="0.3">
      <c r="A9" s="2"/>
      <c r="B9" s="7"/>
      <c r="C9" s="8" t="s">
        <v>15</v>
      </c>
      <c r="D9" s="34">
        <v>38808</v>
      </c>
      <c r="E9" s="2"/>
      <c r="F9" s="3"/>
      <c r="G9" s="3"/>
      <c r="H9" s="10"/>
      <c r="I9" s="11" t="s">
        <v>22</v>
      </c>
      <c r="J9" s="35" t="str">
        <f>IF(Values_Entered,SUMIF(Beg_Bal,"&gt;0",Int),"")</f>
        <v/>
      </c>
    </row>
    <row r="10" spans="1:10" x14ac:dyDescent="0.25">
      <c r="A10" s="2"/>
      <c r="B10" s="10"/>
      <c r="C10" s="11" t="s">
        <v>16</v>
      </c>
      <c r="D10" s="31">
        <v>1500</v>
      </c>
      <c r="E10" s="2"/>
      <c r="F10" s="6"/>
      <c r="G10" s="6"/>
      <c r="H10" s="6"/>
      <c r="I10" s="6"/>
      <c r="J10" s="9"/>
    </row>
    <row r="11" spans="1:10" x14ac:dyDescent="0.25">
      <c r="A11" s="2"/>
      <c r="B11" s="6"/>
      <c r="C11" s="6"/>
      <c r="D11" s="6"/>
      <c r="E11" s="6"/>
      <c r="F11" s="6"/>
      <c r="G11" s="6"/>
      <c r="H11" s="6"/>
      <c r="I11" s="6"/>
      <c r="J11" s="6"/>
    </row>
    <row r="12" spans="1:10" ht="15" x14ac:dyDescent="0.3">
      <c r="A12" s="2"/>
      <c r="B12" s="12" t="s">
        <v>23</v>
      </c>
      <c r="C12" s="75" t="s">
        <v>28</v>
      </c>
      <c r="D12" s="76"/>
      <c r="E12" s="13"/>
      <c r="F12" s="6"/>
      <c r="G12" s="6"/>
      <c r="H12" s="6"/>
      <c r="I12" s="6"/>
      <c r="J12" s="6"/>
    </row>
    <row r="13" spans="1:10" ht="15" x14ac:dyDescent="0.3">
      <c r="A13" s="2"/>
      <c r="B13" s="12"/>
      <c r="C13" s="28"/>
      <c r="D13" s="28"/>
      <c r="E13" s="6"/>
      <c r="F13" s="6"/>
      <c r="G13" s="6"/>
      <c r="H13" s="6"/>
      <c r="I13" s="6"/>
      <c r="J13" s="6"/>
    </row>
    <row r="14" spans="1:10" ht="6" customHeight="1" x14ac:dyDescent="0.25">
      <c r="A14" s="4"/>
      <c r="B14" s="5"/>
      <c r="C14" s="5"/>
      <c r="D14" s="5"/>
      <c r="E14" s="5"/>
      <c r="F14" s="5"/>
      <c r="G14" s="5"/>
      <c r="H14" s="5"/>
      <c r="I14" s="5"/>
      <c r="J14" s="5"/>
    </row>
    <row r="15" spans="1:10" ht="3.75" customHeight="1" x14ac:dyDescent="0.3">
      <c r="A15" s="14"/>
      <c r="B15" s="15"/>
      <c r="C15" s="15"/>
      <c r="D15" s="15"/>
      <c r="E15" s="15"/>
      <c r="F15" s="15"/>
      <c r="G15" s="15"/>
      <c r="H15" s="15"/>
      <c r="I15" s="15"/>
      <c r="J15" s="15"/>
    </row>
    <row r="16" spans="1:10" s="19" customFormat="1" ht="30" x14ac:dyDescent="0.25">
      <c r="A16" s="16" t="s">
        <v>24</v>
      </c>
      <c r="B16" s="17" t="s">
        <v>0</v>
      </c>
      <c r="C16" s="17" t="s">
        <v>1</v>
      </c>
      <c r="D16" s="17" t="s">
        <v>7</v>
      </c>
      <c r="E16" s="17" t="s">
        <v>6</v>
      </c>
      <c r="F16" s="17" t="s">
        <v>5</v>
      </c>
      <c r="G16" s="17" t="s">
        <v>2</v>
      </c>
      <c r="H16" s="17" t="s">
        <v>3</v>
      </c>
      <c r="I16" s="17" t="s">
        <v>4</v>
      </c>
      <c r="J16" s="18" t="s">
        <v>8</v>
      </c>
    </row>
    <row r="17" spans="1:10" s="19" customFormat="1" ht="6" customHeight="1" x14ac:dyDescent="0.3">
      <c r="A17" s="20"/>
      <c r="B17" s="21"/>
      <c r="C17" s="21"/>
      <c r="D17" s="21"/>
      <c r="E17" s="21"/>
      <c r="F17" s="21"/>
      <c r="G17" s="21"/>
      <c r="H17" s="21"/>
      <c r="I17" s="21"/>
      <c r="J17" s="22"/>
    </row>
    <row r="18" spans="1:10" s="19" customFormat="1" x14ac:dyDescent="0.25">
      <c r="A18" s="23" t="str">
        <f>IF(Values_Entered,1,"")</f>
        <v/>
      </c>
      <c r="B18" s="24" t="str">
        <f t="shared" ref="B18:B81" si="0">IF(Pay_Num&lt;&gt;"",DATE(YEAR(Loan_Start),MONTH(Loan_Start)+(Pay_Num)*12/Num_Pmt_Per_Year,DAY(Loan_Start)),"")</f>
        <v/>
      </c>
      <c r="C18" s="29" t="str">
        <f>IF(Values_Entered,Loan_Amount,"")</f>
        <v/>
      </c>
      <c r="D18" s="29" t="str">
        <f>IF(Pay_Num&lt;&gt;"",Scheduled_Monthly_Payment,"")</f>
        <v/>
      </c>
      <c r="E18" s="30" t="e">
        <f t="shared" ref="E18:E81" si="1">IF(AND(Pay_Num&lt;&gt;"",Sched_Pay+Scheduled_Extra_Payments&lt;Beg_Bal),Scheduled_Extra_Payments,IF(AND(Pay_Num&lt;&gt;"",Beg_Bal-Sched_Pay&gt;0),Beg_Bal-Sched_Pay,IF(Pay_Num&lt;&gt;"",0,"")))</f>
        <v>#VALUE!</v>
      </c>
      <c r="F18" s="29" t="e">
        <f t="shared" ref="F18:F81" si="2">IF(AND(Pay_Num&lt;&gt;"",Sched_Pay+Extra_Pay&lt;Beg_Bal),Sched_Pay+Extra_Pay,IF(Pay_Num&lt;&gt;"",Beg_Bal,""))</f>
        <v>#VALUE!</v>
      </c>
      <c r="G18" s="29" t="str">
        <f>IF(Pay_Num&lt;&gt;"",Total_Pay-Int,"")</f>
        <v/>
      </c>
      <c r="H18" s="29" t="str">
        <f>IF(Pay_Num&lt;&gt;"",Beg_Bal*(Interest_Rate/Num_Pmt_Per_Year),"")</f>
        <v/>
      </c>
      <c r="I18" s="29" t="e">
        <f t="shared" ref="I18:I81" si="3">IF(AND(Pay_Num&lt;&gt;"",Sched_Pay+Extra_Pay&lt;Beg_Bal),Beg_Bal-Princ,IF(Pay_Num&lt;&gt;"",0,""))</f>
        <v>#VALUE!</v>
      </c>
      <c r="J18" s="29">
        <f>SUM($H$18:$H18)</f>
        <v>0</v>
      </c>
    </row>
    <row r="19" spans="1:10" s="19" customFormat="1" ht="12.75" customHeight="1" x14ac:dyDescent="0.25">
      <c r="A19" s="23" t="str">
        <f t="shared" ref="A19:A82" si="4">IF(Values_Entered,A18+1,"")</f>
        <v/>
      </c>
      <c r="B19" s="24" t="str">
        <f t="shared" si="0"/>
        <v/>
      </c>
      <c r="C19" s="29" t="str">
        <f t="shared" ref="C19:C82" si="5">IF(Pay_Num&lt;&gt;"",I18,"")</f>
        <v/>
      </c>
      <c r="D19" s="29" t="str">
        <f>IF(Pay_Num&lt;&gt;"",Scheduled_Monthly_Payment,"")</f>
        <v/>
      </c>
      <c r="E19" s="30" t="e">
        <f t="shared" si="1"/>
        <v>#VALUE!</v>
      </c>
      <c r="F19" s="29" t="e">
        <f t="shared" si="2"/>
        <v>#VALUE!</v>
      </c>
      <c r="G19" s="29" t="str">
        <f t="shared" ref="G19:G82" si="6">IF(Pay_Num&lt;&gt;"",Total_Pay-Int,"")</f>
        <v/>
      </c>
      <c r="H19" s="29" t="str">
        <f t="shared" ref="H19:H82" si="7">IF(Pay_Num&lt;&gt;"",Beg_Bal*Interest_Rate/Num_Pmt_Per_Year,"")</f>
        <v/>
      </c>
      <c r="I19" s="29" t="e">
        <f t="shared" si="3"/>
        <v>#VALUE!</v>
      </c>
      <c r="J19" s="29">
        <f>SUM($H$18:$H19)</f>
        <v>0</v>
      </c>
    </row>
    <row r="20" spans="1:10" s="19" customFormat="1" ht="12.75" customHeight="1" x14ac:dyDescent="0.25">
      <c r="A20" s="23" t="str">
        <f t="shared" si="4"/>
        <v/>
      </c>
      <c r="B20" s="24" t="str">
        <f t="shared" si="0"/>
        <v/>
      </c>
      <c r="C20" s="29" t="str">
        <f t="shared" si="5"/>
        <v/>
      </c>
      <c r="D20" s="29" t="str">
        <f t="shared" ref="D20:D83" si="8">IF(Pay_Num&lt;&gt;"",Scheduled_Monthly_Payment,"")</f>
        <v/>
      </c>
      <c r="E20" s="30" t="e">
        <f t="shared" si="1"/>
        <v>#VALUE!</v>
      </c>
      <c r="F20" s="29" t="e">
        <f t="shared" si="2"/>
        <v>#VALUE!</v>
      </c>
      <c r="G20" s="29" t="str">
        <f t="shared" si="6"/>
        <v/>
      </c>
      <c r="H20" s="29" t="str">
        <f t="shared" si="7"/>
        <v/>
      </c>
      <c r="I20" s="29" t="e">
        <f t="shared" si="3"/>
        <v>#VALUE!</v>
      </c>
      <c r="J20" s="29">
        <f>SUM($H$18:$H20)</f>
        <v>0</v>
      </c>
    </row>
    <row r="21" spans="1:10" s="19" customFormat="1" x14ac:dyDescent="0.25">
      <c r="A21" s="23" t="str">
        <f t="shared" si="4"/>
        <v/>
      </c>
      <c r="B21" s="24" t="str">
        <f t="shared" si="0"/>
        <v/>
      </c>
      <c r="C21" s="29" t="str">
        <f t="shared" si="5"/>
        <v/>
      </c>
      <c r="D21" s="29" t="str">
        <f>IF(Pay_Num&lt;&gt;"",Scheduled_Monthly_Payment,"")</f>
        <v/>
      </c>
      <c r="E21" s="30" t="e">
        <f t="shared" si="1"/>
        <v>#VALUE!</v>
      </c>
      <c r="F21" s="29" t="e">
        <f t="shared" si="2"/>
        <v>#VALUE!</v>
      </c>
      <c r="G21" s="29" t="str">
        <f t="shared" si="6"/>
        <v/>
      </c>
      <c r="H21" s="29" t="str">
        <f t="shared" si="7"/>
        <v/>
      </c>
      <c r="I21" s="29" t="e">
        <f t="shared" si="3"/>
        <v>#VALUE!</v>
      </c>
      <c r="J21" s="29">
        <f>SUM($H$18:$H21)</f>
        <v>0</v>
      </c>
    </row>
    <row r="22" spans="1:10" s="19" customFormat="1" x14ac:dyDescent="0.25">
      <c r="A22" s="23" t="str">
        <f t="shared" si="4"/>
        <v/>
      </c>
      <c r="B22" s="24" t="str">
        <f t="shared" si="0"/>
        <v/>
      </c>
      <c r="C22" s="29" t="str">
        <f t="shared" si="5"/>
        <v/>
      </c>
      <c r="D22" s="29" t="str">
        <f t="shared" si="8"/>
        <v/>
      </c>
      <c r="E22" s="30" t="e">
        <f t="shared" si="1"/>
        <v>#VALUE!</v>
      </c>
      <c r="F22" s="29" t="e">
        <f t="shared" si="2"/>
        <v>#VALUE!</v>
      </c>
      <c r="G22" s="29" t="str">
        <f t="shared" si="6"/>
        <v/>
      </c>
      <c r="H22" s="29" t="str">
        <f t="shared" si="7"/>
        <v/>
      </c>
      <c r="I22" s="29" t="e">
        <f t="shared" si="3"/>
        <v>#VALUE!</v>
      </c>
      <c r="J22" s="29">
        <f>SUM($H$18:$H22)</f>
        <v>0</v>
      </c>
    </row>
    <row r="23" spans="1:10" x14ac:dyDescent="0.25">
      <c r="A23" s="23" t="str">
        <f t="shared" si="4"/>
        <v/>
      </c>
      <c r="B23" s="24" t="str">
        <f t="shared" si="0"/>
        <v/>
      </c>
      <c r="C23" s="29" t="str">
        <f t="shared" si="5"/>
        <v/>
      </c>
      <c r="D23" s="29" t="str">
        <f t="shared" si="8"/>
        <v/>
      </c>
      <c r="E23" s="30" t="e">
        <f t="shared" si="1"/>
        <v>#VALUE!</v>
      </c>
      <c r="F23" s="29" t="e">
        <f t="shared" si="2"/>
        <v>#VALUE!</v>
      </c>
      <c r="G23" s="29" t="str">
        <f t="shared" si="6"/>
        <v/>
      </c>
      <c r="H23" s="29" t="str">
        <f t="shared" si="7"/>
        <v/>
      </c>
      <c r="I23" s="29" t="e">
        <f t="shared" si="3"/>
        <v>#VALUE!</v>
      </c>
      <c r="J23" s="29">
        <f>SUM($H$18:$H23)</f>
        <v>0</v>
      </c>
    </row>
    <row r="24" spans="1:10" x14ac:dyDescent="0.25">
      <c r="A24" s="23" t="str">
        <f t="shared" si="4"/>
        <v/>
      </c>
      <c r="B24" s="24" t="str">
        <f t="shared" si="0"/>
        <v/>
      </c>
      <c r="C24" s="29" t="str">
        <f t="shared" si="5"/>
        <v/>
      </c>
      <c r="D24" s="29" t="str">
        <f t="shared" si="8"/>
        <v/>
      </c>
      <c r="E24" s="30" t="e">
        <f t="shared" si="1"/>
        <v>#VALUE!</v>
      </c>
      <c r="F24" s="29" t="e">
        <f t="shared" si="2"/>
        <v>#VALUE!</v>
      </c>
      <c r="G24" s="29" t="str">
        <f t="shared" si="6"/>
        <v/>
      </c>
      <c r="H24" s="29" t="str">
        <f t="shared" si="7"/>
        <v/>
      </c>
      <c r="I24" s="29" t="e">
        <f t="shared" si="3"/>
        <v>#VALUE!</v>
      </c>
      <c r="J24" s="29">
        <f>SUM($H$18:$H24)</f>
        <v>0</v>
      </c>
    </row>
    <row r="25" spans="1:10" x14ac:dyDescent="0.25">
      <c r="A25" s="23" t="str">
        <f t="shared" si="4"/>
        <v/>
      </c>
      <c r="B25" s="24" t="str">
        <f t="shared" si="0"/>
        <v/>
      </c>
      <c r="C25" s="29" t="str">
        <f t="shared" si="5"/>
        <v/>
      </c>
      <c r="D25" s="29" t="str">
        <f t="shared" si="8"/>
        <v/>
      </c>
      <c r="E25" s="30" t="e">
        <f t="shared" si="1"/>
        <v>#VALUE!</v>
      </c>
      <c r="F25" s="29" t="e">
        <f t="shared" si="2"/>
        <v>#VALUE!</v>
      </c>
      <c r="G25" s="29" t="str">
        <f t="shared" si="6"/>
        <v/>
      </c>
      <c r="H25" s="29" t="str">
        <f t="shared" si="7"/>
        <v/>
      </c>
      <c r="I25" s="29" t="e">
        <f t="shared" si="3"/>
        <v>#VALUE!</v>
      </c>
      <c r="J25" s="29">
        <f>SUM($H$18:$H25)</f>
        <v>0</v>
      </c>
    </row>
    <row r="26" spans="1:10" x14ac:dyDescent="0.25">
      <c r="A26" s="23" t="str">
        <f t="shared" si="4"/>
        <v/>
      </c>
      <c r="B26" s="24" t="str">
        <f t="shared" si="0"/>
        <v/>
      </c>
      <c r="C26" s="29" t="str">
        <f t="shared" si="5"/>
        <v/>
      </c>
      <c r="D26" s="29" t="str">
        <f t="shared" si="8"/>
        <v/>
      </c>
      <c r="E26" s="30" t="e">
        <f t="shared" si="1"/>
        <v>#VALUE!</v>
      </c>
      <c r="F26" s="29" t="e">
        <f t="shared" si="2"/>
        <v>#VALUE!</v>
      </c>
      <c r="G26" s="29" t="str">
        <f t="shared" si="6"/>
        <v/>
      </c>
      <c r="H26" s="29" t="str">
        <f t="shared" si="7"/>
        <v/>
      </c>
      <c r="I26" s="29" t="e">
        <f t="shared" si="3"/>
        <v>#VALUE!</v>
      </c>
      <c r="J26" s="29">
        <f>SUM($H$18:$H26)</f>
        <v>0</v>
      </c>
    </row>
    <row r="27" spans="1:10" x14ac:dyDescent="0.25">
      <c r="A27" s="23" t="str">
        <f t="shared" si="4"/>
        <v/>
      </c>
      <c r="B27" s="24" t="str">
        <f t="shared" si="0"/>
        <v/>
      </c>
      <c r="C27" s="29" t="str">
        <f t="shared" si="5"/>
        <v/>
      </c>
      <c r="D27" s="29" t="str">
        <f t="shared" si="8"/>
        <v/>
      </c>
      <c r="E27" s="30" t="e">
        <f t="shared" si="1"/>
        <v>#VALUE!</v>
      </c>
      <c r="F27" s="29" t="e">
        <f t="shared" si="2"/>
        <v>#VALUE!</v>
      </c>
      <c r="G27" s="29" t="str">
        <f t="shared" si="6"/>
        <v/>
      </c>
      <c r="H27" s="29" t="str">
        <f t="shared" si="7"/>
        <v/>
      </c>
      <c r="I27" s="29" t="e">
        <f t="shared" si="3"/>
        <v>#VALUE!</v>
      </c>
      <c r="J27" s="29">
        <f>SUM($H$18:$H27)</f>
        <v>0</v>
      </c>
    </row>
    <row r="28" spans="1:10" x14ac:dyDescent="0.25">
      <c r="A28" s="23" t="str">
        <f t="shared" si="4"/>
        <v/>
      </c>
      <c r="B28" s="24" t="str">
        <f t="shared" si="0"/>
        <v/>
      </c>
      <c r="C28" s="29" t="str">
        <f t="shared" si="5"/>
        <v/>
      </c>
      <c r="D28" s="29" t="str">
        <f t="shared" si="8"/>
        <v/>
      </c>
      <c r="E28" s="30" t="e">
        <f t="shared" si="1"/>
        <v>#VALUE!</v>
      </c>
      <c r="F28" s="29" t="e">
        <f t="shared" si="2"/>
        <v>#VALUE!</v>
      </c>
      <c r="G28" s="29" t="str">
        <f t="shared" si="6"/>
        <v/>
      </c>
      <c r="H28" s="29" t="str">
        <f t="shared" si="7"/>
        <v/>
      </c>
      <c r="I28" s="29" t="e">
        <f t="shared" si="3"/>
        <v>#VALUE!</v>
      </c>
      <c r="J28" s="29">
        <f>SUM($H$18:$H28)</f>
        <v>0</v>
      </c>
    </row>
    <row r="29" spans="1:10" x14ac:dyDescent="0.25">
      <c r="A29" s="23" t="str">
        <f t="shared" si="4"/>
        <v/>
      </c>
      <c r="B29" s="24" t="str">
        <f t="shared" si="0"/>
        <v/>
      </c>
      <c r="C29" s="29" t="str">
        <f t="shared" si="5"/>
        <v/>
      </c>
      <c r="D29" s="29" t="str">
        <f t="shared" si="8"/>
        <v/>
      </c>
      <c r="E29" s="30" t="e">
        <f t="shared" si="1"/>
        <v>#VALUE!</v>
      </c>
      <c r="F29" s="29" t="e">
        <f t="shared" si="2"/>
        <v>#VALUE!</v>
      </c>
      <c r="G29" s="29" t="str">
        <f t="shared" si="6"/>
        <v/>
      </c>
      <c r="H29" s="29" t="str">
        <f t="shared" si="7"/>
        <v/>
      </c>
      <c r="I29" s="29" t="e">
        <f t="shared" si="3"/>
        <v>#VALUE!</v>
      </c>
      <c r="J29" s="29">
        <f>SUM($H$18:$H29)</f>
        <v>0</v>
      </c>
    </row>
    <row r="30" spans="1:10" x14ac:dyDescent="0.25">
      <c r="A30" s="23" t="str">
        <f t="shared" si="4"/>
        <v/>
      </c>
      <c r="B30" s="24" t="str">
        <f t="shared" si="0"/>
        <v/>
      </c>
      <c r="C30" s="29" t="str">
        <f t="shared" si="5"/>
        <v/>
      </c>
      <c r="D30" s="29" t="str">
        <f t="shared" si="8"/>
        <v/>
      </c>
      <c r="E30" s="30" t="e">
        <f t="shared" si="1"/>
        <v>#VALUE!</v>
      </c>
      <c r="F30" s="29" t="e">
        <f t="shared" si="2"/>
        <v>#VALUE!</v>
      </c>
      <c r="G30" s="29" t="str">
        <f t="shared" si="6"/>
        <v/>
      </c>
      <c r="H30" s="29" t="str">
        <f t="shared" si="7"/>
        <v/>
      </c>
      <c r="I30" s="29" t="e">
        <f t="shared" si="3"/>
        <v>#VALUE!</v>
      </c>
      <c r="J30" s="29">
        <f>SUM($H$18:$H30)</f>
        <v>0</v>
      </c>
    </row>
    <row r="31" spans="1:10" x14ac:dyDescent="0.25">
      <c r="A31" s="23" t="str">
        <f t="shared" si="4"/>
        <v/>
      </c>
      <c r="B31" s="24" t="str">
        <f t="shared" si="0"/>
        <v/>
      </c>
      <c r="C31" s="29" t="str">
        <f t="shared" si="5"/>
        <v/>
      </c>
      <c r="D31" s="29" t="str">
        <f t="shared" si="8"/>
        <v/>
      </c>
      <c r="E31" s="30" t="e">
        <f t="shared" si="1"/>
        <v>#VALUE!</v>
      </c>
      <c r="F31" s="29" t="e">
        <f t="shared" si="2"/>
        <v>#VALUE!</v>
      </c>
      <c r="G31" s="29" t="str">
        <f t="shared" si="6"/>
        <v/>
      </c>
      <c r="H31" s="29" t="str">
        <f t="shared" si="7"/>
        <v/>
      </c>
      <c r="I31" s="29" t="e">
        <f t="shared" si="3"/>
        <v>#VALUE!</v>
      </c>
      <c r="J31" s="29">
        <f>SUM($H$18:$H31)</f>
        <v>0</v>
      </c>
    </row>
    <row r="32" spans="1:10" x14ac:dyDescent="0.25">
      <c r="A32" s="23" t="str">
        <f t="shared" si="4"/>
        <v/>
      </c>
      <c r="B32" s="24" t="str">
        <f t="shared" si="0"/>
        <v/>
      </c>
      <c r="C32" s="29" t="str">
        <f t="shared" si="5"/>
        <v/>
      </c>
      <c r="D32" s="29" t="str">
        <f t="shared" si="8"/>
        <v/>
      </c>
      <c r="E32" s="30" t="e">
        <f t="shared" si="1"/>
        <v>#VALUE!</v>
      </c>
      <c r="F32" s="29" t="e">
        <f t="shared" si="2"/>
        <v>#VALUE!</v>
      </c>
      <c r="G32" s="29" t="str">
        <f t="shared" si="6"/>
        <v/>
      </c>
      <c r="H32" s="29" t="str">
        <f t="shared" si="7"/>
        <v/>
      </c>
      <c r="I32" s="29" t="e">
        <f t="shared" si="3"/>
        <v>#VALUE!</v>
      </c>
      <c r="J32" s="29">
        <f>SUM($H$18:$H32)</f>
        <v>0</v>
      </c>
    </row>
    <row r="33" spans="1:10" x14ac:dyDescent="0.25">
      <c r="A33" s="23" t="str">
        <f t="shared" si="4"/>
        <v/>
      </c>
      <c r="B33" s="24" t="str">
        <f t="shared" si="0"/>
        <v/>
      </c>
      <c r="C33" s="29" t="str">
        <f t="shared" si="5"/>
        <v/>
      </c>
      <c r="D33" s="29" t="str">
        <f t="shared" si="8"/>
        <v/>
      </c>
      <c r="E33" s="30" t="e">
        <f t="shared" si="1"/>
        <v>#VALUE!</v>
      </c>
      <c r="F33" s="29" t="e">
        <f t="shared" si="2"/>
        <v>#VALUE!</v>
      </c>
      <c r="G33" s="29" t="str">
        <f t="shared" si="6"/>
        <v/>
      </c>
      <c r="H33" s="29" t="str">
        <f t="shared" si="7"/>
        <v/>
      </c>
      <c r="I33" s="29" t="e">
        <f t="shared" si="3"/>
        <v>#VALUE!</v>
      </c>
      <c r="J33" s="29">
        <f>SUM($H$18:$H33)</f>
        <v>0</v>
      </c>
    </row>
    <row r="34" spans="1:10" x14ac:dyDescent="0.25">
      <c r="A34" s="23" t="str">
        <f t="shared" si="4"/>
        <v/>
      </c>
      <c r="B34" s="24" t="str">
        <f t="shared" si="0"/>
        <v/>
      </c>
      <c r="C34" s="29" t="str">
        <f t="shared" si="5"/>
        <v/>
      </c>
      <c r="D34" s="29" t="str">
        <f t="shared" si="8"/>
        <v/>
      </c>
      <c r="E34" s="30" t="e">
        <f t="shared" si="1"/>
        <v>#VALUE!</v>
      </c>
      <c r="F34" s="29" t="e">
        <f t="shared" si="2"/>
        <v>#VALUE!</v>
      </c>
      <c r="G34" s="29" t="str">
        <f t="shared" si="6"/>
        <v/>
      </c>
      <c r="H34" s="29" t="str">
        <f t="shared" si="7"/>
        <v/>
      </c>
      <c r="I34" s="29" t="e">
        <f t="shared" si="3"/>
        <v>#VALUE!</v>
      </c>
      <c r="J34" s="29">
        <f>SUM($H$18:$H34)</f>
        <v>0</v>
      </c>
    </row>
    <row r="35" spans="1:10" x14ac:dyDescent="0.25">
      <c r="A35" s="23" t="str">
        <f t="shared" si="4"/>
        <v/>
      </c>
      <c r="B35" s="24" t="str">
        <f t="shared" si="0"/>
        <v/>
      </c>
      <c r="C35" s="29" t="str">
        <f t="shared" si="5"/>
        <v/>
      </c>
      <c r="D35" s="29" t="str">
        <f t="shared" si="8"/>
        <v/>
      </c>
      <c r="E35" s="30" t="e">
        <f t="shared" si="1"/>
        <v>#VALUE!</v>
      </c>
      <c r="F35" s="29" t="e">
        <f t="shared" si="2"/>
        <v>#VALUE!</v>
      </c>
      <c r="G35" s="29" t="str">
        <f t="shared" si="6"/>
        <v/>
      </c>
      <c r="H35" s="29" t="str">
        <f t="shared" si="7"/>
        <v/>
      </c>
      <c r="I35" s="29" t="e">
        <f t="shared" si="3"/>
        <v>#VALUE!</v>
      </c>
      <c r="J35" s="29">
        <f>SUM($H$18:$H35)</f>
        <v>0</v>
      </c>
    </row>
    <row r="36" spans="1:10" x14ac:dyDescent="0.25">
      <c r="A36" s="23" t="str">
        <f t="shared" si="4"/>
        <v/>
      </c>
      <c r="B36" s="24" t="str">
        <f t="shared" si="0"/>
        <v/>
      </c>
      <c r="C36" s="29" t="str">
        <f t="shared" si="5"/>
        <v/>
      </c>
      <c r="D36" s="29" t="str">
        <f t="shared" si="8"/>
        <v/>
      </c>
      <c r="E36" s="30" t="e">
        <f t="shared" si="1"/>
        <v>#VALUE!</v>
      </c>
      <c r="F36" s="29" t="e">
        <f t="shared" si="2"/>
        <v>#VALUE!</v>
      </c>
      <c r="G36" s="29" t="str">
        <f t="shared" si="6"/>
        <v/>
      </c>
      <c r="H36" s="29" t="str">
        <f t="shared" si="7"/>
        <v/>
      </c>
      <c r="I36" s="29" t="e">
        <f t="shared" si="3"/>
        <v>#VALUE!</v>
      </c>
      <c r="J36" s="29">
        <f>SUM($H$18:$H36)</f>
        <v>0</v>
      </c>
    </row>
    <row r="37" spans="1:10" x14ac:dyDescent="0.25">
      <c r="A37" s="23" t="str">
        <f t="shared" si="4"/>
        <v/>
      </c>
      <c r="B37" s="24" t="str">
        <f t="shared" si="0"/>
        <v/>
      </c>
      <c r="C37" s="29" t="str">
        <f t="shared" si="5"/>
        <v/>
      </c>
      <c r="D37" s="29" t="str">
        <f t="shared" si="8"/>
        <v/>
      </c>
      <c r="E37" s="30" t="e">
        <f t="shared" si="1"/>
        <v>#VALUE!</v>
      </c>
      <c r="F37" s="29" t="e">
        <f t="shared" si="2"/>
        <v>#VALUE!</v>
      </c>
      <c r="G37" s="29" t="str">
        <f t="shared" si="6"/>
        <v/>
      </c>
      <c r="H37" s="29" t="str">
        <f t="shared" si="7"/>
        <v/>
      </c>
      <c r="I37" s="29" t="e">
        <f t="shared" si="3"/>
        <v>#VALUE!</v>
      </c>
      <c r="J37" s="29">
        <f>SUM($H$18:$H37)</f>
        <v>0</v>
      </c>
    </row>
    <row r="38" spans="1:10" x14ac:dyDescent="0.25">
      <c r="A38" s="23" t="str">
        <f t="shared" si="4"/>
        <v/>
      </c>
      <c r="B38" s="24" t="str">
        <f t="shared" si="0"/>
        <v/>
      </c>
      <c r="C38" s="29" t="str">
        <f t="shared" si="5"/>
        <v/>
      </c>
      <c r="D38" s="29" t="str">
        <f t="shared" si="8"/>
        <v/>
      </c>
      <c r="E38" s="30" t="e">
        <f t="shared" si="1"/>
        <v>#VALUE!</v>
      </c>
      <c r="F38" s="29" t="e">
        <f t="shared" si="2"/>
        <v>#VALUE!</v>
      </c>
      <c r="G38" s="29" t="str">
        <f t="shared" si="6"/>
        <v/>
      </c>
      <c r="H38" s="29" t="str">
        <f t="shared" si="7"/>
        <v/>
      </c>
      <c r="I38" s="29" t="e">
        <f t="shared" si="3"/>
        <v>#VALUE!</v>
      </c>
      <c r="J38" s="29">
        <f>SUM($H$18:$H38)</f>
        <v>0</v>
      </c>
    </row>
    <row r="39" spans="1:10" x14ac:dyDescent="0.25">
      <c r="A39" s="23" t="str">
        <f t="shared" si="4"/>
        <v/>
      </c>
      <c r="B39" s="24" t="str">
        <f t="shared" si="0"/>
        <v/>
      </c>
      <c r="C39" s="29" t="str">
        <f t="shared" si="5"/>
        <v/>
      </c>
      <c r="D39" s="29" t="str">
        <f t="shared" si="8"/>
        <v/>
      </c>
      <c r="E39" s="30" t="e">
        <f t="shared" si="1"/>
        <v>#VALUE!</v>
      </c>
      <c r="F39" s="29" t="e">
        <f t="shared" si="2"/>
        <v>#VALUE!</v>
      </c>
      <c r="G39" s="29" t="str">
        <f t="shared" si="6"/>
        <v/>
      </c>
      <c r="H39" s="29" t="str">
        <f t="shared" si="7"/>
        <v/>
      </c>
      <c r="I39" s="29" t="e">
        <f t="shared" si="3"/>
        <v>#VALUE!</v>
      </c>
      <c r="J39" s="29">
        <f>SUM($H$18:$H39)</f>
        <v>0</v>
      </c>
    </row>
    <row r="40" spans="1:10" x14ac:dyDescent="0.25">
      <c r="A40" s="23" t="str">
        <f t="shared" si="4"/>
        <v/>
      </c>
      <c r="B40" s="24" t="str">
        <f t="shared" si="0"/>
        <v/>
      </c>
      <c r="C40" s="29" t="str">
        <f t="shared" si="5"/>
        <v/>
      </c>
      <c r="D40" s="29" t="str">
        <f t="shared" si="8"/>
        <v/>
      </c>
      <c r="E40" s="30" t="e">
        <f t="shared" si="1"/>
        <v>#VALUE!</v>
      </c>
      <c r="F40" s="29" t="e">
        <f t="shared" si="2"/>
        <v>#VALUE!</v>
      </c>
      <c r="G40" s="29" t="str">
        <f t="shared" si="6"/>
        <v/>
      </c>
      <c r="H40" s="29" t="str">
        <f t="shared" si="7"/>
        <v/>
      </c>
      <c r="I40" s="29" t="e">
        <f t="shared" si="3"/>
        <v>#VALUE!</v>
      </c>
      <c r="J40" s="29">
        <f>SUM($H$18:$H40)</f>
        <v>0</v>
      </c>
    </row>
    <row r="41" spans="1:10" x14ac:dyDescent="0.25">
      <c r="A41" s="23" t="str">
        <f t="shared" si="4"/>
        <v/>
      </c>
      <c r="B41" s="24" t="str">
        <f t="shared" si="0"/>
        <v/>
      </c>
      <c r="C41" s="29" t="str">
        <f t="shared" si="5"/>
        <v/>
      </c>
      <c r="D41" s="29" t="str">
        <f t="shared" si="8"/>
        <v/>
      </c>
      <c r="E41" s="30" t="e">
        <f t="shared" si="1"/>
        <v>#VALUE!</v>
      </c>
      <c r="F41" s="29" t="e">
        <f t="shared" si="2"/>
        <v>#VALUE!</v>
      </c>
      <c r="G41" s="29" t="str">
        <f t="shared" si="6"/>
        <v/>
      </c>
      <c r="H41" s="29" t="str">
        <f t="shared" si="7"/>
        <v/>
      </c>
      <c r="I41" s="29" t="e">
        <f t="shared" si="3"/>
        <v>#VALUE!</v>
      </c>
      <c r="J41" s="29">
        <f>SUM($H$18:$H41)</f>
        <v>0</v>
      </c>
    </row>
    <row r="42" spans="1:10" x14ac:dyDescent="0.25">
      <c r="A42" s="23" t="str">
        <f t="shared" si="4"/>
        <v/>
      </c>
      <c r="B42" s="24" t="str">
        <f t="shared" si="0"/>
        <v/>
      </c>
      <c r="C42" s="29" t="str">
        <f t="shared" si="5"/>
        <v/>
      </c>
      <c r="D42" s="29" t="str">
        <f t="shared" si="8"/>
        <v/>
      </c>
      <c r="E42" s="30" t="e">
        <f t="shared" si="1"/>
        <v>#VALUE!</v>
      </c>
      <c r="F42" s="29" t="e">
        <f t="shared" si="2"/>
        <v>#VALUE!</v>
      </c>
      <c r="G42" s="29" t="str">
        <f t="shared" si="6"/>
        <v/>
      </c>
      <c r="H42" s="29" t="str">
        <f t="shared" si="7"/>
        <v/>
      </c>
      <c r="I42" s="29" t="e">
        <f t="shared" si="3"/>
        <v>#VALUE!</v>
      </c>
      <c r="J42" s="29">
        <f>SUM($H$18:$H42)</f>
        <v>0</v>
      </c>
    </row>
    <row r="43" spans="1:10" x14ac:dyDescent="0.25">
      <c r="A43" s="23" t="str">
        <f t="shared" si="4"/>
        <v/>
      </c>
      <c r="B43" s="24" t="str">
        <f t="shared" si="0"/>
        <v/>
      </c>
      <c r="C43" s="29" t="str">
        <f t="shared" si="5"/>
        <v/>
      </c>
      <c r="D43" s="29" t="str">
        <f t="shared" si="8"/>
        <v/>
      </c>
      <c r="E43" s="30" t="e">
        <f t="shared" si="1"/>
        <v>#VALUE!</v>
      </c>
      <c r="F43" s="29" t="e">
        <f t="shared" si="2"/>
        <v>#VALUE!</v>
      </c>
      <c r="G43" s="29" t="str">
        <f t="shared" si="6"/>
        <v/>
      </c>
      <c r="H43" s="29" t="str">
        <f t="shared" si="7"/>
        <v/>
      </c>
      <c r="I43" s="29" t="e">
        <f t="shared" si="3"/>
        <v>#VALUE!</v>
      </c>
      <c r="J43" s="29">
        <f>SUM($H$18:$H43)</f>
        <v>0</v>
      </c>
    </row>
    <row r="44" spans="1:10" x14ac:dyDescent="0.25">
      <c r="A44" s="23" t="str">
        <f t="shared" si="4"/>
        <v/>
      </c>
      <c r="B44" s="24" t="str">
        <f t="shared" si="0"/>
        <v/>
      </c>
      <c r="C44" s="29" t="str">
        <f t="shared" si="5"/>
        <v/>
      </c>
      <c r="D44" s="29" t="str">
        <f t="shared" si="8"/>
        <v/>
      </c>
      <c r="E44" s="30" t="e">
        <f t="shared" si="1"/>
        <v>#VALUE!</v>
      </c>
      <c r="F44" s="29" t="e">
        <f t="shared" si="2"/>
        <v>#VALUE!</v>
      </c>
      <c r="G44" s="29" t="str">
        <f t="shared" si="6"/>
        <v/>
      </c>
      <c r="H44" s="29" t="str">
        <f t="shared" si="7"/>
        <v/>
      </c>
      <c r="I44" s="29" t="e">
        <f t="shared" si="3"/>
        <v>#VALUE!</v>
      </c>
      <c r="J44" s="29">
        <f>SUM($H$18:$H44)</f>
        <v>0</v>
      </c>
    </row>
    <row r="45" spans="1:10" x14ac:dyDescent="0.25">
      <c r="A45" s="23" t="str">
        <f t="shared" si="4"/>
        <v/>
      </c>
      <c r="B45" s="24" t="str">
        <f t="shared" si="0"/>
        <v/>
      </c>
      <c r="C45" s="29" t="str">
        <f t="shared" si="5"/>
        <v/>
      </c>
      <c r="D45" s="29" t="str">
        <f t="shared" si="8"/>
        <v/>
      </c>
      <c r="E45" s="30" t="e">
        <f t="shared" si="1"/>
        <v>#VALUE!</v>
      </c>
      <c r="F45" s="29" t="e">
        <f t="shared" si="2"/>
        <v>#VALUE!</v>
      </c>
      <c r="G45" s="29" t="str">
        <f t="shared" si="6"/>
        <v/>
      </c>
      <c r="H45" s="29" t="str">
        <f t="shared" si="7"/>
        <v/>
      </c>
      <c r="I45" s="29" t="e">
        <f t="shared" si="3"/>
        <v>#VALUE!</v>
      </c>
      <c r="J45" s="29">
        <f>SUM($H$18:$H45)</f>
        <v>0</v>
      </c>
    </row>
    <row r="46" spans="1:10" x14ac:dyDescent="0.25">
      <c r="A46" s="23" t="str">
        <f t="shared" si="4"/>
        <v/>
      </c>
      <c r="B46" s="24" t="str">
        <f t="shared" si="0"/>
        <v/>
      </c>
      <c r="C46" s="29" t="str">
        <f t="shared" si="5"/>
        <v/>
      </c>
      <c r="D46" s="29" t="str">
        <f t="shared" si="8"/>
        <v/>
      </c>
      <c r="E46" s="30" t="e">
        <f t="shared" si="1"/>
        <v>#VALUE!</v>
      </c>
      <c r="F46" s="29" t="e">
        <f t="shared" si="2"/>
        <v>#VALUE!</v>
      </c>
      <c r="G46" s="29" t="str">
        <f t="shared" si="6"/>
        <v/>
      </c>
      <c r="H46" s="29" t="str">
        <f t="shared" si="7"/>
        <v/>
      </c>
      <c r="I46" s="29" t="e">
        <f t="shared" si="3"/>
        <v>#VALUE!</v>
      </c>
      <c r="J46" s="29">
        <f>SUM($H$18:$H46)</f>
        <v>0</v>
      </c>
    </row>
    <row r="47" spans="1:10" x14ac:dyDescent="0.25">
      <c r="A47" s="23" t="str">
        <f t="shared" si="4"/>
        <v/>
      </c>
      <c r="B47" s="24" t="str">
        <f t="shared" si="0"/>
        <v/>
      </c>
      <c r="C47" s="29" t="str">
        <f t="shared" si="5"/>
        <v/>
      </c>
      <c r="D47" s="29" t="str">
        <f t="shared" si="8"/>
        <v/>
      </c>
      <c r="E47" s="30" t="e">
        <f t="shared" si="1"/>
        <v>#VALUE!</v>
      </c>
      <c r="F47" s="29" t="e">
        <f t="shared" si="2"/>
        <v>#VALUE!</v>
      </c>
      <c r="G47" s="29" t="str">
        <f t="shared" si="6"/>
        <v/>
      </c>
      <c r="H47" s="29" t="str">
        <f t="shared" si="7"/>
        <v/>
      </c>
      <c r="I47" s="29" t="e">
        <f t="shared" si="3"/>
        <v>#VALUE!</v>
      </c>
      <c r="J47" s="29">
        <f>SUM($H$18:$H47)</f>
        <v>0</v>
      </c>
    </row>
    <row r="48" spans="1:10" x14ac:dyDescent="0.25">
      <c r="A48" s="23" t="str">
        <f t="shared" si="4"/>
        <v/>
      </c>
      <c r="B48" s="24" t="str">
        <f t="shared" si="0"/>
        <v/>
      </c>
      <c r="C48" s="29" t="str">
        <f t="shared" si="5"/>
        <v/>
      </c>
      <c r="D48" s="29" t="str">
        <f t="shared" si="8"/>
        <v/>
      </c>
      <c r="E48" s="30" t="e">
        <f t="shared" si="1"/>
        <v>#VALUE!</v>
      </c>
      <c r="F48" s="29" t="e">
        <f t="shared" si="2"/>
        <v>#VALUE!</v>
      </c>
      <c r="G48" s="29" t="str">
        <f t="shared" si="6"/>
        <v/>
      </c>
      <c r="H48" s="29" t="str">
        <f t="shared" si="7"/>
        <v/>
      </c>
      <c r="I48" s="29" t="e">
        <f t="shared" si="3"/>
        <v>#VALUE!</v>
      </c>
      <c r="J48" s="29">
        <f>SUM($H$18:$H48)</f>
        <v>0</v>
      </c>
    </row>
    <row r="49" spans="1:10" x14ac:dyDescent="0.25">
      <c r="A49" s="23" t="str">
        <f t="shared" si="4"/>
        <v/>
      </c>
      <c r="B49" s="24" t="str">
        <f t="shared" si="0"/>
        <v/>
      </c>
      <c r="C49" s="29" t="str">
        <f t="shared" si="5"/>
        <v/>
      </c>
      <c r="D49" s="29" t="str">
        <f t="shared" si="8"/>
        <v/>
      </c>
      <c r="E49" s="30" t="e">
        <f t="shared" si="1"/>
        <v>#VALUE!</v>
      </c>
      <c r="F49" s="29" t="e">
        <f t="shared" si="2"/>
        <v>#VALUE!</v>
      </c>
      <c r="G49" s="29" t="str">
        <f t="shared" si="6"/>
        <v/>
      </c>
      <c r="H49" s="29" t="str">
        <f t="shared" si="7"/>
        <v/>
      </c>
      <c r="I49" s="29" t="e">
        <f t="shared" si="3"/>
        <v>#VALUE!</v>
      </c>
      <c r="J49" s="29">
        <f>SUM($H$18:$H49)</f>
        <v>0</v>
      </c>
    </row>
    <row r="50" spans="1:10" x14ac:dyDescent="0.25">
      <c r="A50" s="23" t="str">
        <f t="shared" si="4"/>
        <v/>
      </c>
      <c r="B50" s="24" t="str">
        <f t="shared" si="0"/>
        <v/>
      </c>
      <c r="C50" s="29" t="str">
        <f t="shared" si="5"/>
        <v/>
      </c>
      <c r="D50" s="29" t="str">
        <f t="shared" si="8"/>
        <v/>
      </c>
      <c r="E50" s="30" t="e">
        <f t="shared" si="1"/>
        <v>#VALUE!</v>
      </c>
      <c r="F50" s="29" t="e">
        <f t="shared" si="2"/>
        <v>#VALUE!</v>
      </c>
      <c r="G50" s="29" t="str">
        <f t="shared" si="6"/>
        <v/>
      </c>
      <c r="H50" s="29" t="str">
        <f t="shared" si="7"/>
        <v/>
      </c>
      <c r="I50" s="29" t="e">
        <f t="shared" si="3"/>
        <v>#VALUE!</v>
      </c>
      <c r="J50" s="29">
        <f>SUM($H$18:$H50)</f>
        <v>0</v>
      </c>
    </row>
    <row r="51" spans="1:10" x14ac:dyDescent="0.25">
      <c r="A51" s="23" t="str">
        <f t="shared" si="4"/>
        <v/>
      </c>
      <c r="B51" s="24" t="str">
        <f t="shared" si="0"/>
        <v/>
      </c>
      <c r="C51" s="29" t="str">
        <f t="shared" si="5"/>
        <v/>
      </c>
      <c r="D51" s="29" t="str">
        <f t="shared" si="8"/>
        <v/>
      </c>
      <c r="E51" s="30" t="e">
        <f t="shared" si="1"/>
        <v>#VALUE!</v>
      </c>
      <c r="F51" s="29" t="e">
        <f t="shared" si="2"/>
        <v>#VALUE!</v>
      </c>
      <c r="G51" s="29" t="str">
        <f t="shared" si="6"/>
        <v/>
      </c>
      <c r="H51" s="29" t="str">
        <f t="shared" si="7"/>
        <v/>
      </c>
      <c r="I51" s="29" t="e">
        <f t="shared" si="3"/>
        <v>#VALUE!</v>
      </c>
      <c r="J51" s="29">
        <f>SUM($H$18:$H51)</f>
        <v>0</v>
      </c>
    </row>
    <row r="52" spans="1:10" x14ac:dyDescent="0.25">
      <c r="A52" s="23" t="str">
        <f t="shared" si="4"/>
        <v/>
      </c>
      <c r="B52" s="24" t="str">
        <f t="shared" si="0"/>
        <v/>
      </c>
      <c r="C52" s="29" t="str">
        <f t="shared" si="5"/>
        <v/>
      </c>
      <c r="D52" s="29" t="str">
        <f t="shared" si="8"/>
        <v/>
      </c>
      <c r="E52" s="30" t="e">
        <f t="shared" si="1"/>
        <v>#VALUE!</v>
      </c>
      <c r="F52" s="29" t="e">
        <f t="shared" si="2"/>
        <v>#VALUE!</v>
      </c>
      <c r="G52" s="29" t="str">
        <f t="shared" si="6"/>
        <v/>
      </c>
      <c r="H52" s="29" t="str">
        <f t="shared" si="7"/>
        <v/>
      </c>
      <c r="I52" s="29" t="e">
        <f t="shared" si="3"/>
        <v>#VALUE!</v>
      </c>
      <c r="J52" s="29">
        <f>SUM($H$18:$H52)</f>
        <v>0</v>
      </c>
    </row>
    <row r="53" spans="1:10" x14ac:dyDescent="0.25">
      <c r="A53" s="23" t="str">
        <f t="shared" si="4"/>
        <v/>
      </c>
      <c r="B53" s="24" t="str">
        <f t="shared" si="0"/>
        <v/>
      </c>
      <c r="C53" s="29" t="str">
        <f t="shared" si="5"/>
        <v/>
      </c>
      <c r="D53" s="29" t="str">
        <f t="shared" si="8"/>
        <v/>
      </c>
      <c r="E53" s="30" t="e">
        <f t="shared" si="1"/>
        <v>#VALUE!</v>
      </c>
      <c r="F53" s="29" t="e">
        <f t="shared" si="2"/>
        <v>#VALUE!</v>
      </c>
      <c r="G53" s="29" t="str">
        <f t="shared" si="6"/>
        <v/>
      </c>
      <c r="H53" s="29" t="str">
        <f t="shared" si="7"/>
        <v/>
      </c>
      <c r="I53" s="29" t="e">
        <f t="shared" si="3"/>
        <v>#VALUE!</v>
      </c>
      <c r="J53" s="29">
        <f>SUM($H$18:$H53)</f>
        <v>0</v>
      </c>
    </row>
    <row r="54" spans="1:10" x14ac:dyDescent="0.25">
      <c r="A54" s="23" t="str">
        <f t="shared" si="4"/>
        <v/>
      </c>
      <c r="B54" s="24" t="str">
        <f t="shared" si="0"/>
        <v/>
      </c>
      <c r="C54" s="29" t="str">
        <f t="shared" si="5"/>
        <v/>
      </c>
      <c r="D54" s="29" t="str">
        <f t="shared" si="8"/>
        <v/>
      </c>
      <c r="E54" s="30" t="e">
        <f t="shared" si="1"/>
        <v>#VALUE!</v>
      </c>
      <c r="F54" s="29" t="e">
        <f t="shared" si="2"/>
        <v>#VALUE!</v>
      </c>
      <c r="G54" s="29" t="str">
        <f t="shared" si="6"/>
        <v/>
      </c>
      <c r="H54" s="29" t="str">
        <f t="shared" si="7"/>
        <v/>
      </c>
      <c r="I54" s="29" t="e">
        <f t="shared" si="3"/>
        <v>#VALUE!</v>
      </c>
      <c r="J54" s="29">
        <f>SUM($H$18:$H54)</f>
        <v>0</v>
      </c>
    </row>
    <row r="55" spans="1:10" x14ac:dyDescent="0.25">
      <c r="A55" s="23" t="str">
        <f t="shared" si="4"/>
        <v/>
      </c>
      <c r="B55" s="24" t="str">
        <f t="shared" si="0"/>
        <v/>
      </c>
      <c r="C55" s="29" t="str">
        <f t="shared" si="5"/>
        <v/>
      </c>
      <c r="D55" s="29" t="str">
        <f t="shared" si="8"/>
        <v/>
      </c>
      <c r="E55" s="30" t="e">
        <f t="shared" si="1"/>
        <v>#VALUE!</v>
      </c>
      <c r="F55" s="29" t="e">
        <f t="shared" si="2"/>
        <v>#VALUE!</v>
      </c>
      <c r="G55" s="29" t="str">
        <f t="shared" si="6"/>
        <v/>
      </c>
      <c r="H55" s="29" t="str">
        <f t="shared" si="7"/>
        <v/>
      </c>
      <c r="I55" s="29" t="e">
        <f t="shared" si="3"/>
        <v>#VALUE!</v>
      </c>
      <c r="J55" s="29">
        <f>SUM($H$18:$H55)</f>
        <v>0</v>
      </c>
    </row>
    <row r="56" spans="1:10" x14ac:dyDescent="0.25">
      <c r="A56" s="23" t="str">
        <f t="shared" si="4"/>
        <v/>
      </c>
      <c r="B56" s="24" t="str">
        <f t="shared" si="0"/>
        <v/>
      </c>
      <c r="C56" s="29" t="str">
        <f t="shared" si="5"/>
        <v/>
      </c>
      <c r="D56" s="29" t="str">
        <f t="shared" si="8"/>
        <v/>
      </c>
      <c r="E56" s="30" t="e">
        <f t="shared" si="1"/>
        <v>#VALUE!</v>
      </c>
      <c r="F56" s="29" t="e">
        <f t="shared" si="2"/>
        <v>#VALUE!</v>
      </c>
      <c r="G56" s="29" t="str">
        <f t="shared" si="6"/>
        <v/>
      </c>
      <c r="H56" s="29" t="str">
        <f t="shared" si="7"/>
        <v/>
      </c>
      <c r="I56" s="29" t="e">
        <f t="shared" si="3"/>
        <v>#VALUE!</v>
      </c>
      <c r="J56" s="29">
        <f>SUM($H$18:$H56)</f>
        <v>0</v>
      </c>
    </row>
    <row r="57" spans="1:10" x14ac:dyDescent="0.25">
      <c r="A57" s="23" t="str">
        <f t="shared" si="4"/>
        <v/>
      </c>
      <c r="B57" s="24" t="str">
        <f t="shared" si="0"/>
        <v/>
      </c>
      <c r="C57" s="29" t="str">
        <f t="shared" si="5"/>
        <v/>
      </c>
      <c r="D57" s="29" t="str">
        <f t="shared" si="8"/>
        <v/>
      </c>
      <c r="E57" s="30" t="e">
        <f t="shared" si="1"/>
        <v>#VALUE!</v>
      </c>
      <c r="F57" s="29" t="e">
        <f t="shared" si="2"/>
        <v>#VALUE!</v>
      </c>
      <c r="G57" s="29" t="str">
        <f t="shared" si="6"/>
        <v/>
      </c>
      <c r="H57" s="29" t="str">
        <f t="shared" si="7"/>
        <v/>
      </c>
      <c r="I57" s="29" t="e">
        <f t="shared" si="3"/>
        <v>#VALUE!</v>
      </c>
      <c r="J57" s="29">
        <f>SUM($H$18:$H57)</f>
        <v>0</v>
      </c>
    </row>
    <row r="58" spans="1:10" x14ac:dyDescent="0.25">
      <c r="A58" s="23" t="str">
        <f t="shared" si="4"/>
        <v/>
      </c>
      <c r="B58" s="24" t="str">
        <f t="shared" si="0"/>
        <v/>
      </c>
      <c r="C58" s="29" t="str">
        <f t="shared" si="5"/>
        <v/>
      </c>
      <c r="D58" s="29" t="str">
        <f t="shared" si="8"/>
        <v/>
      </c>
      <c r="E58" s="30" t="e">
        <f t="shared" si="1"/>
        <v>#VALUE!</v>
      </c>
      <c r="F58" s="29" t="e">
        <f t="shared" si="2"/>
        <v>#VALUE!</v>
      </c>
      <c r="G58" s="29" t="str">
        <f t="shared" si="6"/>
        <v/>
      </c>
      <c r="H58" s="29" t="str">
        <f t="shared" si="7"/>
        <v/>
      </c>
      <c r="I58" s="29" t="e">
        <f t="shared" si="3"/>
        <v>#VALUE!</v>
      </c>
      <c r="J58" s="29">
        <f>SUM($H$18:$H58)</f>
        <v>0</v>
      </c>
    </row>
    <row r="59" spans="1:10" x14ac:dyDescent="0.25">
      <c r="A59" s="23" t="str">
        <f t="shared" si="4"/>
        <v/>
      </c>
      <c r="B59" s="24" t="str">
        <f t="shared" si="0"/>
        <v/>
      </c>
      <c r="C59" s="29" t="str">
        <f t="shared" si="5"/>
        <v/>
      </c>
      <c r="D59" s="29" t="str">
        <f t="shared" si="8"/>
        <v/>
      </c>
      <c r="E59" s="30" t="e">
        <f t="shared" si="1"/>
        <v>#VALUE!</v>
      </c>
      <c r="F59" s="29" t="e">
        <f t="shared" si="2"/>
        <v>#VALUE!</v>
      </c>
      <c r="G59" s="29" t="str">
        <f t="shared" si="6"/>
        <v/>
      </c>
      <c r="H59" s="29" t="str">
        <f t="shared" si="7"/>
        <v/>
      </c>
      <c r="I59" s="29" t="e">
        <f t="shared" si="3"/>
        <v>#VALUE!</v>
      </c>
      <c r="J59" s="29">
        <f>SUM($H$18:$H59)</f>
        <v>0</v>
      </c>
    </row>
    <row r="60" spans="1:10" x14ac:dyDescent="0.25">
      <c r="A60" s="23" t="str">
        <f t="shared" si="4"/>
        <v/>
      </c>
      <c r="B60" s="24" t="str">
        <f t="shared" si="0"/>
        <v/>
      </c>
      <c r="C60" s="29" t="str">
        <f t="shared" si="5"/>
        <v/>
      </c>
      <c r="D60" s="29" t="str">
        <f t="shared" si="8"/>
        <v/>
      </c>
      <c r="E60" s="30" t="e">
        <f t="shared" si="1"/>
        <v>#VALUE!</v>
      </c>
      <c r="F60" s="29" t="e">
        <f t="shared" si="2"/>
        <v>#VALUE!</v>
      </c>
      <c r="G60" s="29" t="str">
        <f t="shared" si="6"/>
        <v/>
      </c>
      <c r="H60" s="29" t="str">
        <f t="shared" si="7"/>
        <v/>
      </c>
      <c r="I60" s="29" t="e">
        <f t="shared" si="3"/>
        <v>#VALUE!</v>
      </c>
      <c r="J60" s="29">
        <f>SUM($H$18:$H60)</f>
        <v>0</v>
      </c>
    </row>
    <row r="61" spans="1:10" x14ac:dyDescent="0.25">
      <c r="A61" s="23" t="str">
        <f t="shared" si="4"/>
        <v/>
      </c>
      <c r="B61" s="24" t="str">
        <f t="shared" si="0"/>
        <v/>
      </c>
      <c r="C61" s="29" t="str">
        <f t="shared" si="5"/>
        <v/>
      </c>
      <c r="D61" s="29" t="str">
        <f t="shared" si="8"/>
        <v/>
      </c>
      <c r="E61" s="30" t="e">
        <f t="shared" si="1"/>
        <v>#VALUE!</v>
      </c>
      <c r="F61" s="29" t="e">
        <f t="shared" si="2"/>
        <v>#VALUE!</v>
      </c>
      <c r="G61" s="29" t="str">
        <f t="shared" si="6"/>
        <v/>
      </c>
      <c r="H61" s="29" t="str">
        <f t="shared" si="7"/>
        <v/>
      </c>
      <c r="I61" s="29" t="e">
        <f t="shared" si="3"/>
        <v>#VALUE!</v>
      </c>
      <c r="J61" s="29">
        <f>SUM($H$18:$H61)</f>
        <v>0</v>
      </c>
    </row>
    <row r="62" spans="1:10" x14ac:dyDescent="0.25">
      <c r="A62" s="23" t="str">
        <f t="shared" si="4"/>
        <v/>
      </c>
      <c r="B62" s="24" t="str">
        <f t="shared" si="0"/>
        <v/>
      </c>
      <c r="C62" s="29" t="str">
        <f t="shared" si="5"/>
        <v/>
      </c>
      <c r="D62" s="29" t="str">
        <f t="shared" si="8"/>
        <v/>
      </c>
      <c r="E62" s="30" t="e">
        <f t="shared" si="1"/>
        <v>#VALUE!</v>
      </c>
      <c r="F62" s="29" t="e">
        <f t="shared" si="2"/>
        <v>#VALUE!</v>
      </c>
      <c r="G62" s="29" t="str">
        <f t="shared" si="6"/>
        <v/>
      </c>
      <c r="H62" s="29" t="str">
        <f t="shared" si="7"/>
        <v/>
      </c>
      <c r="I62" s="29" t="e">
        <f t="shared" si="3"/>
        <v>#VALUE!</v>
      </c>
      <c r="J62" s="29">
        <f>SUM($H$18:$H62)</f>
        <v>0</v>
      </c>
    </row>
    <row r="63" spans="1:10" x14ac:dyDescent="0.25">
      <c r="A63" s="23" t="str">
        <f t="shared" si="4"/>
        <v/>
      </c>
      <c r="B63" s="24" t="str">
        <f t="shared" si="0"/>
        <v/>
      </c>
      <c r="C63" s="29" t="str">
        <f t="shared" si="5"/>
        <v/>
      </c>
      <c r="D63" s="29" t="str">
        <f t="shared" si="8"/>
        <v/>
      </c>
      <c r="E63" s="30" t="e">
        <f t="shared" si="1"/>
        <v>#VALUE!</v>
      </c>
      <c r="F63" s="29" t="e">
        <f t="shared" si="2"/>
        <v>#VALUE!</v>
      </c>
      <c r="G63" s="29" t="str">
        <f t="shared" si="6"/>
        <v/>
      </c>
      <c r="H63" s="29" t="str">
        <f t="shared" si="7"/>
        <v/>
      </c>
      <c r="I63" s="29" t="e">
        <f t="shared" si="3"/>
        <v>#VALUE!</v>
      </c>
      <c r="J63" s="29">
        <f>SUM($H$18:$H63)</f>
        <v>0</v>
      </c>
    </row>
    <row r="64" spans="1:10" x14ac:dyDescent="0.25">
      <c r="A64" s="23" t="str">
        <f t="shared" si="4"/>
        <v/>
      </c>
      <c r="B64" s="24" t="str">
        <f t="shared" si="0"/>
        <v/>
      </c>
      <c r="C64" s="29" t="str">
        <f t="shared" si="5"/>
        <v/>
      </c>
      <c r="D64" s="29" t="str">
        <f t="shared" si="8"/>
        <v/>
      </c>
      <c r="E64" s="30" t="e">
        <f t="shared" si="1"/>
        <v>#VALUE!</v>
      </c>
      <c r="F64" s="29" t="e">
        <f t="shared" si="2"/>
        <v>#VALUE!</v>
      </c>
      <c r="G64" s="29" t="str">
        <f t="shared" si="6"/>
        <v/>
      </c>
      <c r="H64" s="29" t="str">
        <f t="shared" si="7"/>
        <v/>
      </c>
      <c r="I64" s="29" t="e">
        <f t="shared" si="3"/>
        <v>#VALUE!</v>
      </c>
      <c r="J64" s="29">
        <f>SUM($H$18:$H64)</f>
        <v>0</v>
      </c>
    </row>
    <row r="65" spans="1:10" x14ac:dyDescent="0.25">
      <c r="A65" s="23" t="str">
        <f t="shared" si="4"/>
        <v/>
      </c>
      <c r="B65" s="24" t="str">
        <f t="shared" si="0"/>
        <v/>
      </c>
      <c r="C65" s="29" t="str">
        <f t="shared" si="5"/>
        <v/>
      </c>
      <c r="D65" s="29" t="str">
        <f t="shared" si="8"/>
        <v/>
      </c>
      <c r="E65" s="30" t="e">
        <f t="shared" si="1"/>
        <v>#VALUE!</v>
      </c>
      <c r="F65" s="29" t="e">
        <f t="shared" si="2"/>
        <v>#VALUE!</v>
      </c>
      <c r="G65" s="29" t="str">
        <f t="shared" si="6"/>
        <v/>
      </c>
      <c r="H65" s="29" t="str">
        <f t="shared" si="7"/>
        <v/>
      </c>
      <c r="I65" s="29" t="e">
        <f t="shared" si="3"/>
        <v>#VALUE!</v>
      </c>
      <c r="J65" s="29">
        <f>SUM($H$18:$H65)</f>
        <v>0</v>
      </c>
    </row>
    <row r="66" spans="1:10" x14ac:dyDescent="0.25">
      <c r="A66" s="23" t="str">
        <f t="shared" si="4"/>
        <v/>
      </c>
      <c r="B66" s="24" t="str">
        <f t="shared" si="0"/>
        <v/>
      </c>
      <c r="C66" s="29" t="str">
        <f t="shared" si="5"/>
        <v/>
      </c>
      <c r="D66" s="29" t="str">
        <f t="shared" si="8"/>
        <v/>
      </c>
      <c r="E66" s="30" t="e">
        <f t="shared" si="1"/>
        <v>#VALUE!</v>
      </c>
      <c r="F66" s="29" t="e">
        <f t="shared" si="2"/>
        <v>#VALUE!</v>
      </c>
      <c r="G66" s="29" t="str">
        <f t="shared" si="6"/>
        <v/>
      </c>
      <c r="H66" s="29" t="str">
        <f t="shared" si="7"/>
        <v/>
      </c>
      <c r="I66" s="29" t="e">
        <f t="shared" si="3"/>
        <v>#VALUE!</v>
      </c>
      <c r="J66" s="29">
        <f>SUM($H$18:$H66)</f>
        <v>0</v>
      </c>
    </row>
    <row r="67" spans="1:10" x14ac:dyDescent="0.25">
      <c r="A67" s="23" t="str">
        <f t="shared" si="4"/>
        <v/>
      </c>
      <c r="B67" s="24" t="str">
        <f t="shared" si="0"/>
        <v/>
      </c>
      <c r="C67" s="29" t="str">
        <f t="shared" si="5"/>
        <v/>
      </c>
      <c r="D67" s="29" t="str">
        <f t="shared" si="8"/>
        <v/>
      </c>
      <c r="E67" s="30" t="e">
        <f t="shared" si="1"/>
        <v>#VALUE!</v>
      </c>
      <c r="F67" s="29" t="e">
        <f t="shared" si="2"/>
        <v>#VALUE!</v>
      </c>
      <c r="G67" s="29" t="str">
        <f t="shared" si="6"/>
        <v/>
      </c>
      <c r="H67" s="29" t="str">
        <f t="shared" si="7"/>
        <v/>
      </c>
      <c r="I67" s="29" t="e">
        <f t="shared" si="3"/>
        <v>#VALUE!</v>
      </c>
      <c r="J67" s="29">
        <f>SUM($H$18:$H67)</f>
        <v>0</v>
      </c>
    </row>
    <row r="68" spans="1:10" x14ac:dyDescent="0.25">
      <c r="A68" s="23" t="str">
        <f t="shared" si="4"/>
        <v/>
      </c>
      <c r="B68" s="24" t="str">
        <f t="shared" si="0"/>
        <v/>
      </c>
      <c r="C68" s="29" t="str">
        <f t="shared" si="5"/>
        <v/>
      </c>
      <c r="D68" s="29" t="str">
        <f t="shared" si="8"/>
        <v/>
      </c>
      <c r="E68" s="30" t="e">
        <f t="shared" si="1"/>
        <v>#VALUE!</v>
      </c>
      <c r="F68" s="29" t="e">
        <f t="shared" si="2"/>
        <v>#VALUE!</v>
      </c>
      <c r="G68" s="29" t="str">
        <f t="shared" si="6"/>
        <v/>
      </c>
      <c r="H68" s="29" t="str">
        <f t="shared" si="7"/>
        <v/>
      </c>
      <c r="I68" s="29" t="e">
        <f t="shared" si="3"/>
        <v>#VALUE!</v>
      </c>
      <c r="J68" s="29">
        <f>SUM($H$18:$H68)</f>
        <v>0</v>
      </c>
    </row>
    <row r="69" spans="1:10" x14ac:dyDescent="0.25">
      <c r="A69" s="23" t="str">
        <f t="shared" si="4"/>
        <v/>
      </c>
      <c r="B69" s="24" t="str">
        <f t="shared" si="0"/>
        <v/>
      </c>
      <c r="C69" s="29" t="str">
        <f t="shared" si="5"/>
        <v/>
      </c>
      <c r="D69" s="29" t="str">
        <f t="shared" si="8"/>
        <v/>
      </c>
      <c r="E69" s="30" t="e">
        <f t="shared" si="1"/>
        <v>#VALUE!</v>
      </c>
      <c r="F69" s="29" t="e">
        <f t="shared" si="2"/>
        <v>#VALUE!</v>
      </c>
      <c r="G69" s="29" t="str">
        <f t="shared" si="6"/>
        <v/>
      </c>
      <c r="H69" s="29" t="str">
        <f t="shared" si="7"/>
        <v/>
      </c>
      <c r="I69" s="29" t="e">
        <f t="shared" si="3"/>
        <v>#VALUE!</v>
      </c>
      <c r="J69" s="29">
        <f>SUM($H$18:$H69)</f>
        <v>0</v>
      </c>
    </row>
    <row r="70" spans="1:10" x14ac:dyDescent="0.25">
      <c r="A70" s="23" t="str">
        <f t="shared" si="4"/>
        <v/>
      </c>
      <c r="B70" s="24" t="str">
        <f t="shared" si="0"/>
        <v/>
      </c>
      <c r="C70" s="29" t="str">
        <f t="shared" si="5"/>
        <v/>
      </c>
      <c r="D70" s="29" t="str">
        <f t="shared" si="8"/>
        <v/>
      </c>
      <c r="E70" s="30" t="e">
        <f t="shared" si="1"/>
        <v>#VALUE!</v>
      </c>
      <c r="F70" s="29" t="e">
        <f t="shared" si="2"/>
        <v>#VALUE!</v>
      </c>
      <c r="G70" s="29" t="str">
        <f t="shared" si="6"/>
        <v/>
      </c>
      <c r="H70" s="29" t="str">
        <f t="shared" si="7"/>
        <v/>
      </c>
      <c r="I70" s="29" t="e">
        <f t="shared" si="3"/>
        <v>#VALUE!</v>
      </c>
      <c r="J70" s="29">
        <f>SUM($H$18:$H70)</f>
        <v>0</v>
      </c>
    </row>
    <row r="71" spans="1:10" x14ac:dyDescent="0.25">
      <c r="A71" s="23" t="str">
        <f t="shared" si="4"/>
        <v/>
      </c>
      <c r="B71" s="24" t="str">
        <f t="shared" si="0"/>
        <v/>
      </c>
      <c r="C71" s="29" t="str">
        <f t="shared" si="5"/>
        <v/>
      </c>
      <c r="D71" s="29" t="str">
        <f t="shared" si="8"/>
        <v/>
      </c>
      <c r="E71" s="30" t="e">
        <f t="shared" si="1"/>
        <v>#VALUE!</v>
      </c>
      <c r="F71" s="29" t="e">
        <f t="shared" si="2"/>
        <v>#VALUE!</v>
      </c>
      <c r="G71" s="29" t="str">
        <f t="shared" si="6"/>
        <v/>
      </c>
      <c r="H71" s="29" t="str">
        <f t="shared" si="7"/>
        <v/>
      </c>
      <c r="I71" s="29" t="e">
        <f t="shared" si="3"/>
        <v>#VALUE!</v>
      </c>
      <c r="J71" s="29">
        <f>SUM($H$18:$H71)</f>
        <v>0</v>
      </c>
    </row>
    <row r="72" spans="1:10" x14ac:dyDescent="0.25">
      <c r="A72" s="23" t="str">
        <f t="shared" si="4"/>
        <v/>
      </c>
      <c r="B72" s="24" t="str">
        <f t="shared" si="0"/>
        <v/>
      </c>
      <c r="C72" s="29" t="str">
        <f t="shared" si="5"/>
        <v/>
      </c>
      <c r="D72" s="29" t="str">
        <f t="shared" si="8"/>
        <v/>
      </c>
      <c r="E72" s="30" t="e">
        <f t="shared" si="1"/>
        <v>#VALUE!</v>
      </c>
      <c r="F72" s="29" t="e">
        <f t="shared" si="2"/>
        <v>#VALUE!</v>
      </c>
      <c r="G72" s="29" t="str">
        <f t="shared" si="6"/>
        <v/>
      </c>
      <c r="H72" s="29" t="str">
        <f t="shared" si="7"/>
        <v/>
      </c>
      <c r="I72" s="29" t="e">
        <f t="shared" si="3"/>
        <v>#VALUE!</v>
      </c>
      <c r="J72" s="29">
        <f>SUM($H$18:$H72)</f>
        <v>0</v>
      </c>
    </row>
    <row r="73" spans="1:10" x14ac:dyDescent="0.25">
      <c r="A73" s="23" t="str">
        <f t="shared" si="4"/>
        <v/>
      </c>
      <c r="B73" s="24" t="str">
        <f t="shared" si="0"/>
        <v/>
      </c>
      <c r="C73" s="29" t="str">
        <f t="shared" si="5"/>
        <v/>
      </c>
      <c r="D73" s="29" t="str">
        <f t="shared" si="8"/>
        <v/>
      </c>
      <c r="E73" s="30" t="e">
        <f t="shared" si="1"/>
        <v>#VALUE!</v>
      </c>
      <c r="F73" s="29" t="e">
        <f t="shared" si="2"/>
        <v>#VALUE!</v>
      </c>
      <c r="G73" s="29" t="str">
        <f t="shared" si="6"/>
        <v/>
      </c>
      <c r="H73" s="29" t="str">
        <f t="shared" si="7"/>
        <v/>
      </c>
      <c r="I73" s="29" t="e">
        <f t="shared" si="3"/>
        <v>#VALUE!</v>
      </c>
      <c r="J73" s="29">
        <f>SUM($H$18:$H73)</f>
        <v>0</v>
      </c>
    </row>
    <row r="74" spans="1:10" x14ac:dyDescent="0.25">
      <c r="A74" s="23" t="str">
        <f t="shared" si="4"/>
        <v/>
      </c>
      <c r="B74" s="24" t="str">
        <f t="shared" si="0"/>
        <v/>
      </c>
      <c r="C74" s="29" t="str">
        <f t="shared" si="5"/>
        <v/>
      </c>
      <c r="D74" s="29" t="str">
        <f t="shared" si="8"/>
        <v/>
      </c>
      <c r="E74" s="30" t="e">
        <f t="shared" si="1"/>
        <v>#VALUE!</v>
      </c>
      <c r="F74" s="29" t="e">
        <f t="shared" si="2"/>
        <v>#VALUE!</v>
      </c>
      <c r="G74" s="29" t="str">
        <f t="shared" si="6"/>
        <v/>
      </c>
      <c r="H74" s="29" t="str">
        <f t="shared" si="7"/>
        <v/>
      </c>
      <c r="I74" s="29" t="e">
        <f t="shared" si="3"/>
        <v>#VALUE!</v>
      </c>
      <c r="J74" s="29">
        <f>SUM($H$18:$H74)</f>
        <v>0</v>
      </c>
    </row>
    <row r="75" spans="1:10" x14ac:dyDescent="0.25">
      <c r="A75" s="23" t="str">
        <f t="shared" si="4"/>
        <v/>
      </c>
      <c r="B75" s="24" t="str">
        <f t="shared" si="0"/>
        <v/>
      </c>
      <c r="C75" s="29" t="str">
        <f t="shared" si="5"/>
        <v/>
      </c>
      <c r="D75" s="29" t="str">
        <f t="shared" si="8"/>
        <v/>
      </c>
      <c r="E75" s="30" t="e">
        <f t="shared" si="1"/>
        <v>#VALUE!</v>
      </c>
      <c r="F75" s="29" t="e">
        <f t="shared" si="2"/>
        <v>#VALUE!</v>
      </c>
      <c r="G75" s="29" t="str">
        <f t="shared" si="6"/>
        <v/>
      </c>
      <c r="H75" s="29" t="str">
        <f t="shared" si="7"/>
        <v/>
      </c>
      <c r="I75" s="29" t="e">
        <f t="shared" si="3"/>
        <v>#VALUE!</v>
      </c>
      <c r="J75" s="29">
        <f>SUM($H$18:$H75)</f>
        <v>0</v>
      </c>
    </row>
    <row r="76" spans="1:10" x14ac:dyDescent="0.25">
      <c r="A76" s="23" t="str">
        <f t="shared" si="4"/>
        <v/>
      </c>
      <c r="B76" s="24" t="str">
        <f t="shared" si="0"/>
        <v/>
      </c>
      <c r="C76" s="29" t="str">
        <f t="shared" si="5"/>
        <v/>
      </c>
      <c r="D76" s="29" t="str">
        <f t="shared" si="8"/>
        <v/>
      </c>
      <c r="E76" s="30" t="e">
        <f t="shared" si="1"/>
        <v>#VALUE!</v>
      </c>
      <c r="F76" s="29" t="e">
        <f t="shared" si="2"/>
        <v>#VALUE!</v>
      </c>
      <c r="G76" s="29" t="str">
        <f t="shared" si="6"/>
        <v/>
      </c>
      <c r="H76" s="29" t="str">
        <f t="shared" si="7"/>
        <v/>
      </c>
      <c r="I76" s="29" t="e">
        <f t="shared" si="3"/>
        <v>#VALUE!</v>
      </c>
      <c r="J76" s="29">
        <f>SUM($H$18:$H76)</f>
        <v>0</v>
      </c>
    </row>
    <row r="77" spans="1:10" x14ac:dyDescent="0.25">
      <c r="A77" s="23" t="str">
        <f t="shared" si="4"/>
        <v/>
      </c>
      <c r="B77" s="24" t="str">
        <f t="shared" si="0"/>
        <v/>
      </c>
      <c r="C77" s="29" t="str">
        <f t="shared" si="5"/>
        <v/>
      </c>
      <c r="D77" s="29" t="str">
        <f t="shared" si="8"/>
        <v/>
      </c>
      <c r="E77" s="30" t="e">
        <f t="shared" si="1"/>
        <v>#VALUE!</v>
      </c>
      <c r="F77" s="29" t="e">
        <f t="shared" si="2"/>
        <v>#VALUE!</v>
      </c>
      <c r="G77" s="29" t="str">
        <f t="shared" si="6"/>
        <v/>
      </c>
      <c r="H77" s="29" t="str">
        <f t="shared" si="7"/>
        <v/>
      </c>
      <c r="I77" s="29" t="e">
        <f t="shared" si="3"/>
        <v>#VALUE!</v>
      </c>
      <c r="J77" s="29">
        <f>SUM($H$18:$H77)</f>
        <v>0</v>
      </c>
    </row>
    <row r="78" spans="1:10" x14ac:dyDescent="0.25">
      <c r="A78" s="23" t="str">
        <f t="shared" si="4"/>
        <v/>
      </c>
      <c r="B78" s="24" t="str">
        <f t="shared" si="0"/>
        <v/>
      </c>
      <c r="C78" s="29" t="str">
        <f t="shared" si="5"/>
        <v/>
      </c>
      <c r="D78" s="29" t="str">
        <f t="shared" si="8"/>
        <v/>
      </c>
      <c r="E78" s="30" t="e">
        <f t="shared" si="1"/>
        <v>#VALUE!</v>
      </c>
      <c r="F78" s="29" t="e">
        <f t="shared" si="2"/>
        <v>#VALUE!</v>
      </c>
      <c r="G78" s="29" t="str">
        <f t="shared" si="6"/>
        <v/>
      </c>
      <c r="H78" s="29" t="str">
        <f t="shared" si="7"/>
        <v/>
      </c>
      <c r="I78" s="29" t="e">
        <f t="shared" si="3"/>
        <v>#VALUE!</v>
      </c>
      <c r="J78" s="29">
        <f>SUM($H$18:$H78)</f>
        <v>0</v>
      </c>
    </row>
    <row r="79" spans="1:10" x14ac:dyDescent="0.25">
      <c r="A79" s="23" t="str">
        <f t="shared" si="4"/>
        <v/>
      </c>
      <c r="B79" s="24" t="str">
        <f t="shared" si="0"/>
        <v/>
      </c>
      <c r="C79" s="29" t="str">
        <f t="shared" si="5"/>
        <v/>
      </c>
      <c r="D79" s="29" t="str">
        <f t="shared" si="8"/>
        <v/>
      </c>
      <c r="E79" s="30" t="e">
        <f t="shared" si="1"/>
        <v>#VALUE!</v>
      </c>
      <c r="F79" s="29" t="e">
        <f t="shared" si="2"/>
        <v>#VALUE!</v>
      </c>
      <c r="G79" s="29" t="str">
        <f t="shared" si="6"/>
        <v/>
      </c>
      <c r="H79" s="29" t="str">
        <f t="shared" si="7"/>
        <v/>
      </c>
      <c r="I79" s="29" t="e">
        <f t="shared" si="3"/>
        <v>#VALUE!</v>
      </c>
      <c r="J79" s="29">
        <f>SUM($H$18:$H79)</f>
        <v>0</v>
      </c>
    </row>
    <row r="80" spans="1:10" x14ac:dyDescent="0.25">
      <c r="A80" s="23" t="str">
        <f t="shared" si="4"/>
        <v/>
      </c>
      <c r="B80" s="24" t="str">
        <f t="shared" si="0"/>
        <v/>
      </c>
      <c r="C80" s="29" t="str">
        <f t="shared" si="5"/>
        <v/>
      </c>
      <c r="D80" s="29" t="str">
        <f t="shared" si="8"/>
        <v/>
      </c>
      <c r="E80" s="30" t="e">
        <f t="shared" si="1"/>
        <v>#VALUE!</v>
      </c>
      <c r="F80" s="29" t="e">
        <f t="shared" si="2"/>
        <v>#VALUE!</v>
      </c>
      <c r="G80" s="29" t="str">
        <f t="shared" si="6"/>
        <v/>
      </c>
      <c r="H80" s="29" t="str">
        <f t="shared" si="7"/>
        <v/>
      </c>
      <c r="I80" s="29" t="e">
        <f t="shared" si="3"/>
        <v>#VALUE!</v>
      </c>
      <c r="J80" s="29">
        <f>SUM($H$18:$H80)</f>
        <v>0</v>
      </c>
    </row>
    <row r="81" spans="1:10" x14ac:dyDescent="0.25">
      <c r="A81" s="23" t="str">
        <f t="shared" si="4"/>
        <v/>
      </c>
      <c r="B81" s="24" t="str">
        <f t="shared" si="0"/>
        <v/>
      </c>
      <c r="C81" s="29" t="str">
        <f t="shared" si="5"/>
        <v/>
      </c>
      <c r="D81" s="29" t="str">
        <f t="shared" si="8"/>
        <v/>
      </c>
      <c r="E81" s="30" t="e">
        <f t="shared" si="1"/>
        <v>#VALUE!</v>
      </c>
      <c r="F81" s="29" t="e">
        <f t="shared" si="2"/>
        <v>#VALUE!</v>
      </c>
      <c r="G81" s="29" t="str">
        <f t="shared" si="6"/>
        <v/>
      </c>
      <c r="H81" s="29" t="str">
        <f t="shared" si="7"/>
        <v/>
      </c>
      <c r="I81" s="29" t="e">
        <f t="shared" si="3"/>
        <v>#VALUE!</v>
      </c>
      <c r="J81" s="29">
        <f>SUM($H$18:$H81)</f>
        <v>0</v>
      </c>
    </row>
    <row r="82" spans="1:10" x14ac:dyDescent="0.25">
      <c r="A82" s="23" t="str">
        <f t="shared" si="4"/>
        <v/>
      </c>
      <c r="B82" s="24" t="str">
        <f t="shared" ref="B82:B145" si="9">IF(Pay_Num&lt;&gt;"",DATE(YEAR(Loan_Start),MONTH(Loan_Start)+(Pay_Num)*12/Num_Pmt_Per_Year,DAY(Loan_Start)),"")</f>
        <v/>
      </c>
      <c r="C82" s="29" t="str">
        <f t="shared" si="5"/>
        <v/>
      </c>
      <c r="D82" s="29" t="str">
        <f t="shared" si="8"/>
        <v/>
      </c>
      <c r="E82" s="30" t="e">
        <f t="shared" ref="E82:E145" si="10">IF(AND(Pay_Num&lt;&gt;"",Sched_Pay+Scheduled_Extra_Payments&lt;Beg_Bal),Scheduled_Extra_Payments,IF(AND(Pay_Num&lt;&gt;"",Beg_Bal-Sched_Pay&gt;0),Beg_Bal-Sched_Pay,IF(Pay_Num&lt;&gt;"",0,"")))</f>
        <v>#VALUE!</v>
      </c>
      <c r="F82" s="29" t="e">
        <f t="shared" ref="F82:F145" si="11">IF(AND(Pay_Num&lt;&gt;"",Sched_Pay+Extra_Pay&lt;Beg_Bal),Sched_Pay+Extra_Pay,IF(Pay_Num&lt;&gt;"",Beg_Bal,""))</f>
        <v>#VALUE!</v>
      </c>
      <c r="G82" s="29" t="str">
        <f t="shared" si="6"/>
        <v/>
      </c>
      <c r="H82" s="29" t="str">
        <f t="shared" si="7"/>
        <v/>
      </c>
      <c r="I82" s="29" t="e">
        <f t="shared" ref="I82:I145" si="12">IF(AND(Pay_Num&lt;&gt;"",Sched_Pay+Extra_Pay&lt;Beg_Bal),Beg_Bal-Princ,IF(Pay_Num&lt;&gt;"",0,""))</f>
        <v>#VALUE!</v>
      </c>
      <c r="J82" s="29">
        <f>SUM($H$18:$H82)</f>
        <v>0</v>
      </c>
    </row>
    <row r="83" spans="1:10" x14ac:dyDescent="0.25">
      <c r="A83" s="23" t="str">
        <f t="shared" ref="A83:A146" si="13">IF(Values_Entered,A82+1,"")</f>
        <v/>
      </c>
      <c r="B83" s="24" t="str">
        <f t="shared" si="9"/>
        <v/>
      </c>
      <c r="C83" s="29" t="str">
        <f t="shared" ref="C83:C146" si="14">IF(Pay_Num&lt;&gt;"",I82,"")</f>
        <v/>
      </c>
      <c r="D83" s="29" t="str">
        <f t="shared" si="8"/>
        <v/>
      </c>
      <c r="E83" s="30" t="e">
        <f t="shared" si="10"/>
        <v>#VALUE!</v>
      </c>
      <c r="F83" s="29" t="e">
        <f t="shared" si="11"/>
        <v>#VALUE!</v>
      </c>
      <c r="G83" s="29" t="str">
        <f t="shared" ref="G83:G146" si="15">IF(Pay_Num&lt;&gt;"",Total_Pay-Int,"")</f>
        <v/>
      </c>
      <c r="H83" s="29" t="str">
        <f t="shared" ref="H83:H146" si="16">IF(Pay_Num&lt;&gt;"",Beg_Bal*Interest_Rate/Num_Pmt_Per_Year,"")</f>
        <v/>
      </c>
      <c r="I83" s="29" t="e">
        <f t="shared" si="12"/>
        <v>#VALUE!</v>
      </c>
      <c r="J83" s="29">
        <f>SUM($H$18:$H83)</f>
        <v>0</v>
      </c>
    </row>
    <row r="84" spans="1:10" x14ac:dyDescent="0.25">
      <c r="A84" s="23" t="str">
        <f t="shared" si="13"/>
        <v/>
      </c>
      <c r="B84" s="24" t="str">
        <f t="shared" si="9"/>
        <v/>
      </c>
      <c r="C84" s="29" t="str">
        <f t="shared" si="14"/>
        <v/>
      </c>
      <c r="D84" s="29" t="str">
        <f t="shared" ref="D84:D147" si="17">IF(Pay_Num&lt;&gt;"",Scheduled_Monthly_Payment,"")</f>
        <v/>
      </c>
      <c r="E84" s="30" t="e">
        <f t="shared" si="10"/>
        <v>#VALUE!</v>
      </c>
      <c r="F84" s="29" t="e">
        <f t="shared" si="11"/>
        <v>#VALUE!</v>
      </c>
      <c r="G84" s="29" t="str">
        <f t="shared" si="15"/>
        <v/>
      </c>
      <c r="H84" s="29" t="str">
        <f t="shared" si="16"/>
        <v/>
      </c>
      <c r="I84" s="29" t="e">
        <f t="shared" si="12"/>
        <v>#VALUE!</v>
      </c>
      <c r="J84" s="29">
        <f>SUM($H$18:$H84)</f>
        <v>0</v>
      </c>
    </row>
    <row r="85" spans="1:10" x14ac:dyDescent="0.25">
      <c r="A85" s="23" t="str">
        <f t="shared" si="13"/>
        <v/>
      </c>
      <c r="B85" s="24" t="str">
        <f t="shared" si="9"/>
        <v/>
      </c>
      <c r="C85" s="29" t="str">
        <f t="shared" si="14"/>
        <v/>
      </c>
      <c r="D85" s="29" t="str">
        <f t="shared" si="17"/>
        <v/>
      </c>
      <c r="E85" s="30" t="e">
        <f t="shared" si="10"/>
        <v>#VALUE!</v>
      </c>
      <c r="F85" s="29" t="e">
        <f t="shared" si="11"/>
        <v>#VALUE!</v>
      </c>
      <c r="G85" s="29" t="str">
        <f t="shared" si="15"/>
        <v/>
      </c>
      <c r="H85" s="29" t="str">
        <f t="shared" si="16"/>
        <v/>
      </c>
      <c r="I85" s="29" t="e">
        <f t="shared" si="12"/>
        <v>#VALUE!</v>
      </c>
      <c r="J85" s="29">
        <f>SUM($H$18:$H85)</f>
        <v>0</v>
      </c>
    </row>
    <row r="86" spans="1:10" x14ac:dyDescent="0.25">
      <c r="A86" s="23" t="str">
        <f t="shared" si="13"/>
        <v/>
      </c>
      <c r="B86" s="24" t="str">
        <f t="shared" si="9"/>
        <v/>
      </c>
      <c r="C86" s="29" t="str">
        <f t="shared" si="14"/>
        <v/>
      </c>
      <c r="D86" s="29" t="str">
        <f t="shared" si="17"/>
        <v/>
      </c>
      <c r="E86" s="30" t="e">
        <f t="shared" si="10"/>
        <v>#VALUE!</v>
      </c>
      <c r="F86" s="29" t="e">
        <f t="shared" si="11"/>
        <v>#VALUE!</v>
      </c>
      <c r="G86" s="29" t="str">
        <f t="shared" si="15"/>
        <v/>
      </c>
      <c r="H86" s="29" t="str">
        <f t="shared" si="16"/>
        <v/>
      </c>
      <c r="I86" s="29" t="e">
        <f t="shared" si="12"/>
        <v>#VALUE!</v>
      </c>
      <c r="J86" s="29">
        <f>SUM($H$18:$H86)</f>
        <v>0</v>
      </c>
    </row>
    <row r="87" spans="1:10" x14ac:dyDescent="0.25">
      <c r="A87" s="23" t="str">
        <f t="shared" si="13"/>
        <v/>
      </c>
      <c r="B87" s="24" t="str">
        <f t="shared" si="9"/>
        <v/>
      </c>
      <c r="C87" s="29" t="str">
        <f t="shared" si="14"/>
        <v/>
      </c>
      <c r="D87" s="29" t="str">
        <f t="shared" si="17"/>
        <v/>
      </c>
      <c r="E87" s="30" t="e">
        <f t="shared" si="10"/>
        <v>#VALUE!</v>
      </c>
      <c r="F87" s="29" t="e">
        <f t="shared" si="11"/>
        <v>#VALUE!</v>
      </c>
      <c r="G87" s="29" t="str">
        <f t="shared" si="15"/>
        <v/>
      </c>
      <c r="H87" s="29" t="str">
        <f t="shared" si="16"/>
        <v/>
      </c>
      <c r="I87" s="29" t="e">
        <f t="shared" si="12"/>
        <v>#VALUE!</v>
      </c>
      <c r="J87" s="29">
        <f>SUM($H$18:$H87)</f>
        <v>0</v>
      </c>
    </row>
    <row r="88" spans="1:10" x14ac:dyDescent="0.25">
      <c r="A88" s="23" t="str">
        <f t="shared" si="13"/>
        <v/>
      </c>
      <c r="B88" s="24" t="str">
        <f t="shared" si="9"/>
        <v/>
      </c>
      <c r="C88" s="29" t="str">
        <f t="shared" si="14"/>
        <v/>
      </c>
      <c r="D88" s="29" t="str">
        <f t="shared" si="17"/>
        <v/>
      </c>
      <c r="E88" s="30" t="e">
        <f t="shared" si="10"/>
        <v>#VALUE!</v>
      </c>
      <c r="F88" s="29" t="e">
        <f t="shared" si="11"/>
        <v>#VALUE!</v>
      </c>
      <c r="G88" s="29" t="str">
        <f t="shared" si="15"/>
        <v/>
      </c>
      <c r="H88" s="29" t="str">
        <f t="shared" si="16"/>
        <v/>
      </c>
      <c r="I88" s="29" t="e">
        <f t="shared" si="12"/>
        <v>#VALUE!</v>
      </c>
      <c r="J88" s="29">
        <f>SUM($H$18:$H88)</f>
        <v>0</v>
      </c>
    </row>
    <row r="89" spans="1:10" x14ac:dyDescent="0.25">
      <c r="A89" s="23" t="str">
        <f t="shared" si="13"/>
        <v/>
      </c>
      <c r="B89" s="24" t="str">
        <f t="shared" si="9"/>
        <v/>
      </c>
      <c r="C89" s="29" t="str">
        <f t="shared" si="14"/>
        <v/>
      </c>
      <c r="D89" s="29" t="str">
        <f t="shared" si="17"/>
        <v/>
      </c>
      <c r="E89" s="30" t="e">
        <f t="shared" si="10"/>
        <v>#VALUE!</v>
      </c>
      <c r="F89" s="29" t="e">
        <f t="shared" si="11"/>
        <v>#VALUE!</v>
      </c>
      <c r="G89" s="29" t="str">
        <f t="shared" si="15"/>
        <v/>
      </c>
      <c r="H89" s="29" t="str">
        <f t="shared" si="16"/>
        <v/>
      </c>
      <c r="I89" s="29" t="e">
        <f t="shared" si="12"/>
        <v>#VALUE!</v>
      </c>
      <c r="J89" s="29">
        <f>SUM($H$18:$H89)</f>
        <v>0</v>
      </c>
    </row>
    <row r="90" spans="1:10" x14ac:dyDescent="0.25">
      <c r="A90" s="23" t="str">
        <f t="shared" si="13"/>
        <v/>
      </c>
      <c r="B90" s="24" t="str">
        <f t="shared" si="9"/>
        <v/>
      </c>
      <c r="C90" s="29" t="str">
        <f t="shared" si="14"/>
        <v/>
      </c>
      <c r="D90" s="29" t="str">
        <f t="shared" si="17"/>
        <v/>
      </c>
      <c r="E90" s="30" t="e">
        <f t="shared" si="10"/>
        <v>#VALUE!</v>
      </c>
      <c r="F90" s="29" t="e">
        <f t="shared" si="11"/>
        <v>#VALUE!</v>
      </c>
      <c r="G90" s="29" t="str">
        <f t="shared" si="15"/>
        <v/>
      </c>
      <c r="H90" s="29" t="str">
        <f t="shared" si="16"/>
        <v/>
      </c>
      <c r="I90" s="29" t="e">
        <f t="shared" si="12"/>
        <v>#VALUE!</v>
      </c>
      <c r="J90" s="29">
        <f>SUM($H$18:$H90)</f>
        <v>0</v>
      </c>
    </row>
    <row r="91" spans="1:10" x14ac:dyDescent="0.25">
      <c r="A91" s="23" t="str">
        <f t="shared" si="13"/>
        <v/>
      </c>
      <c r="B91" s="24" t="str">
        <f t="shared" si="9"/>
        <v/>
      </c>
      <c r="C91" s="29" t="str">
        <f t="shared" si="14"/>
        <v/>
      </c>
      <c r="D91" s="29" t="str">
        <f t="shared" si="17"/>
        <v/>
      </c>
      <c r="E91" s="30" t="e">
        <f t="shared" si="10"/>
        <v>#VALUE!</v>
      </c>
      <c r="F91" s="29" t="e">
        <f t="shared" si="11"/>
        <v>#VALUE!</v>
      </c>
      <c r="G91" s="29" t="str">
        <f t="shared" si="15"/>
        <v/>
      </c>
      <c r="H91" s="29" t="str">
        <f t="shared" si="16"/>
        <v/>
      </c>
      <c r="I91" s="29" t="e">
        <f t="shared" si="12"/>
        <v>#VALUE!</v>
      </c>
      <c r="J91" s="29">
        <f>SUM($H$18:$H91)</f>
        <v>0</v>
      </c>
    </row>
    <row r="92" spans="1:10" x14ac:dyDescent="0.25">
      <c r="A92" s="23" t="str">
        <f t="shared" si="13"/>
        <v/>
      </c>
      <c r="B92" s="24" t="str">
        <f t="shared" si="9"/>
        <v/>
      </c>
      <c r="C92" s="29" t="str">
        <f t="shared" si="14"/>
        <v/>
      </c>
      <c r="D92" s="29" t="str">
        <f t="shared" si="17"/>
        <v/>
      </c>
      <c r="E92" s="30" t="e">
        <f t="shared" si="10"/>
        <v>#VALUE!</v>
      </c>
      <c r="F92" s="29" t="e">
        <f t="shared" si="11"/>
        <v>#VALUE!</v>
      </c>
      <c r="G92" s="29" t="str">
        <f t="shared" si="15"/>
        <v/>
      </c>
      <c r="H92" s="29" t="str">
        <f t="shared" si="16"/>
        <v/>
      </c>
      <c r="I92" s="29" t="e">
        <f t="shared" si="12"/>
        <v>#VALUE!</v>
      </c>
      <c r="J92" s="29">
        <f>SUM($H$18:$H92)</f>
        <v>0</v>
      </c>
    </row>
    <row r="93" spans="1:10" x14ac:dyDescent="0.25">
      <c r="A93" s="23" t="str">
        <f t="shared" si="13"/>
        <v/>
      </c>
      <c r="B93" s="24" t="str">
        <f t="shared" si="9"/>
        <v/>
      </c>
      <c r="C93" s="29" t="str">
        <f t="shared" si="14"/>
        <v/>
      </c>
      <c r="D93" s="29" t="str">
        <f t="shared" si="17"/>
        <v/>
      </c>
      <c r="E93" s="30" t="e">
        <f t="shared" si="10"/>
        <v>#VALUE!</v>
      </c>
      <c r="F93" s="29" t="e">
        <f t="shared" si="11"/>
        <v>#VALUE!</v>
      </c>
      <c r="G93" s="29" t="str">
        <f t="shared" si="15"/>
        <v/>
      </c>
      <c r="H93" s="29" t="str">
        <f t="shared" si="16"/>
        <v/>
      </c>
      <c r="I93" s="29" t="e">
        <f t="shared" si="12"/>
        <v>#VALUE!</v>
      </c>
      <c r="J93" s="29">
        <f>SUM($H$18:$H93)</f>
        <v>0</v>
      </c>
    </row>
    <row r="94" spans="1:10" x14ac:dyDescent="0.25">
      <c r="A94" s="23" t="str">
        <f t="shared" si="13"/>
        <v/>
      </c>
      <c r="B94" s="24" t="str">
        <f t="shared" si="9"/>
        <v/>
      </c>
      <c r="C94" s="29" t="str">
        <f t="shared" si="14"/>
        <v/>
      </c>
      <c r="D94" s="29" t="str">
        <f t="shared" si="17"/>
        <v/>
      </c>
      <c r="E94" s="30" t="e">
        <f t="shared" si="10"/>
        <v>#VALUE!</v>
      </c>
      <c r="F94" s="29" t="e">
        <f t="shared" si="11"/>
        <v>#VALUE!</v>
      </c>
      <c r="G94" s="29" t="str">
        <f t="shared" si="15"/>
        <v/>
      </c>
      <c r="H94" s="29" t="str">
        <f t="shared" si="16"/>
        <v/>
      </c>
      <c r="I94" s="29" t="e">
        <f t="shared" si="12"/>
        <v>#VALUE!</v>
      </c>
      <c r="J94" s="29">
        <f>SUM($H$18:$H94)</f>
        <v>0</v>
      </c>
    </row>
    <row r="95" spans="1:10" x14ac:dyDescent="0.25">
      <c r="A95" s="23" t="str">
        <f t="shared" si="13"/>
        <v/>
      </c>
      <c r="B95" s="24" t="str">
        <f t="shared" si="9"/>
        <v/>
      </c>
      <c r="C95" s="29" t="str">
        <f t="shared" si="14"/>
        <v/>
      </c>
      <c r="D95" s="29" t="str">
        <f t="shared" si="17"/>
        <v/>
      </c>
      <c r="E95" s="30" t="e">
        <f t="shared" si="10"/>
        <v>#VALUE!</v>
      </c>
      <c r="F95" s="29" t="e">
        <f t="shared" si="11"/>
        <v>#VALUE!</v>
      </c>
      <c r="G95" s="29" t="str">
        <f t="shared" si="15"/>
        <v/>
      </c>
      <c r="H95" s="29" t="str">
        <f t="shared" si="16"/>
        <v/>
      </c>
      <c r="I95" s="29" t="e">
        <f t="shared" si="12"/>
        <v>#VALUE!</v>
      </c>
      <c r="J95" s="29">
        <f>SUM($H$18:$H95)</f>
        <v>0</v>
      </c>
    </row>
    <row r="96" spans="1:10" x14ac:dyDescent="0.25">
      <c r="A96" s="23" t="str">
        <f t="shared" si="13"/>
        <v/>
      </c>
      <c r="B96" s="24" t="str">
        <f t="shared" si="9"/>
        <v/>
      </c>
      <c r="C96" s="29" t="str">
        <f t="shared" si="14"/>
        <v/>
      </c>
      <c r="D96" s="29" t="str">
        <f t="shared" si="17"/>
        <v/>
      </c>
      <c r="E96" s="30" t="e">
        <f t="shared" si="10"/>
        <v>#VALUE!</v>
      </c>
      <c r="F96" s="29" t="e">
        <f t="shared" si="11"/>
        <v>#VALUE!</v>
      </c>
      <c r="G96" s="29" t="str">
        <f t="shared" si="15"/>
        <v/>
      </c>
      <c r="H96" s="29" t="str">
        <f t="shared" si="16"/>
        <v/>
      </c>
      <c r="I96" s="29" t="e">
        <f t="shared" si="12"/>
        <v>#VALUE!</v>
      </c>
      <c r="J96" s="29">
        <f>SUM($H$18:$H96)</f>
        <v>0</v>
      </c>
    </row>
    <row r="97" spans="1:10" x14ac:dyDescent="0.25">
      <c r="A97" s="23" t="str">
        <f t="shared" si="13"/>
        <v/>
      </c>
      <c r="B97" s="24" t="str">
        <f t="shared" si="9"/>
        <v/>
      </c>
      <c r="C97" s="29" t="str">
        <f t="shared" si="14"/>
        <v/>
      </c>
      <c r="D97" s="29" t="str">
        <f t="shared" si="17"/>
        <v/>
      </c>
      <c r="E97" s="30" t="e">
        <f t="shared" si="10"/>
        <v>#VALUE!</v>
      </c>
      <c r="F97" s="29" t="e">
        <f t="shared" si="11"/>
        <v>#VALUE!</v>
      </c>
      <c r="G97" s="29" t="str">
        <f t="shared" si="15"/>
        <v/>
      </c>
      <c r="H97" s="29" t="str">
        <f t="shared" si="16"/>
        <v/>
      </c>
      <c r="I97" s="29" t="e">
        <f t="shared" si="12"/>
        <v>#VALUE!</v>
      </c>
      <c r="J97" s="29">
        <f>SUM($H$18:$H97)</f>
        <v>0</v>
      </c>
    </row>
    <row r="98" spans="1:10" x14ac:dyDescent="0.25">
      <c r="A98" s="23" t="str">
        <f t="shared" si="13"/>
        <v/>
      </c>
      <c r="B98" s="24" t="str">
        <f t="shared" si="9"/>
        <v/>
      </c>
      <c r="C98" s="29" t="str">
        <f t="shared" si="14"/>
        <v/>
      </c>
      <c r="D98" s="29" t="str">
        <f t="shared" si="17"/>
        <v/>
      </c>
      <c r="E98" s="30" t="e">
        <f t="shared" si="10"/>
        <v>#VALUE!</v>
      </c>
      <c r="F98" s="29" t="e">
        <f t="shared" si="11"/>
        <v>#VALUE!</v>
      </c>
      <c r="G98" s="29" t="str">
        <f t="shared" si="15"/>
        <v/>
      </c>
      <c r="H98" s="29" t="str">
        <f t="shared" si="16"/>
        <v/>
      </c>
      <c r="I98" s="29" t="e">
        <f t="shared" si="12"/>
        <v>#VALUE!</v>
      </c>
      <c r="J98" s="29">
        <f>SUM($H$18:$H98)</f>
        <v>0</v>
      </c>
    </row>
    <row r="99" spans="1:10" x14ac:dyDescent="0.25">
      <c r="A99" s="23" t="str">
        <f t="shared" si="13"/>
        <v/>
      </c>
      <c r="B99" s="24" t="str">
        <f t="shared" si="9"/>
        <v/>
      </c>
      <c r="C99" s="29" t="str">
        <f t="shared" si="14"/>
        <v/>
      </c>
      <c r="D99" s="29" t="str">
        <f t="shared" si="17"/>
        <v/>
      </c>
      <c r="E99" s="30" t="e">
        <f t="shared" si="10"/>
        <v>#VALUE!</v>
      </c>
      <c r="F99" s="29" t="e">
        <f t="shared" si="11"/>
        <v>#VALUE!</v>
      </c>
      <c r="G99" s="29" t="str">
        <f t="shared" si="15"/>
        <v/>
      </c>
      <c r="H99" s="29" t="str">
        <f t="shared" si="16"/>
        <v/>
      </c>
      <c r="I99" s="29" t="e">
        <f t="shared" si="12"/>
        <v>#VALUE!</v>
      </c>
      <c r="J99" s="29">
        <f>SUM($H$18:$H99)</f>
        <v>0</v>
      </c>
    </row>
    <row r="100" spans="1:10" x14ac:dyDescent="0.25">
      <c r="A100" s="23" t="str">
        <f t="shared" si="13"/>
        <v/>
      </c>
      <c r="B100" s="24" t="str">
        <f t="shared" si="9"/>
        <v/>
      </c>
      <c r="C100" s="29" t="str">
        <f t="shared" si="14"/>
        <v/>
      </c>
      <c r="D100" s="29" t="str">
        <f t="shared" si="17"/>
        <v/>
      </c>
      <c r="E100" s="30" t="e">
        <f t="shared" si="10"/>
        <v>#VALUE!</v>
      </c>
      <c r="F100" s="29" t="e">
        <f t="shared" si="11"/>
        <v>#VALUE!</v>
      </c>
      <c r="G100" s="29" t="str">
        <f t="shared" si="15"/>
        <v/>
      </c>
      <c r="H100" s="29" t="str">
        <f t="shared" si="16"/>
        <v/>
      </c>
      <c r="I100" s="29" t="e">
        <f t="shared" si="12"/>
        <v>#VALUE!</v>
      </c>
      <c r="J100" s="29">
        <f>SUM($H$18:$H100)</f>
        <v>0</v>
      </c>
    </row>
    <row r="101" spans="1:10" x14ac:dyDescent="0.25">
      <c r="A101" s="23" t="str">
        <f t="shared" si="13"/>
        <v/>
      </c>
      <c r="B101" s="24" t="str">
        <f t="shared" si="9"/>
        <v/>
      </c>
      <c r="C101" s="29" t="str">
        <f t="shared" si="14"/>
        <v/>
      </c>
      <c r="D101" s="29" t="str">
        <f t="shared" si="17"/>
        <v/>
      </c>
      <c r="E101" s="30" t="e">
        <f t="shared" si="10"/>
        <v>#VALUE!</v>
      </c>
      <c r="F101" s="29" t="e">
        <f t="shared" si="11"/>
        <v>#VALUE!</v>
      </c>
      <c r="G101" s="29" t="str">
        <f t="shared" si="15"/>
        <v/>
      </c>
      <c r="H101" s="29" t="str">
        <f t="shared" si="16"/>
        <v/>
      </c>
      <c r="I101" s="29" t="e">
        <f t="shared" si="12"/>
        <v>#VALUE!</v>
      </c>
      <c r="J101" s="29">
        <f>SUM($H$18:$H101)</f>
        <v>0</v>
      </c>
    </row>
    <row r="102" spans="1:10" x14ac:dyDescent="0.25">
      <c r="A102" s="23" t="str">
        <f t="shared" si="13"/>
        <v/>
      </c>
      <c r="B102" s="24" t="str">
        <f t="shared" si="9"/>
        <v/>
      </c>
      <c r="C102" s="29" t="str">
        <f t="shared" si="14"/>
        <v/>
      </c>
      <c r="D102" s="29" t="str">
        <f t="shared" si="17"/>
        <v/>
      </c>
      <c r="E102" s="30" t="e">
        <f t="shared" si="10"/>
        <v>#VALUE!</v>
      </c>
      <c r="F102" s="29" t="e">
        <f t="shared" si="11"/>
        <v>#VALUE!</v>
      </c>
      <c r="G102" s="29" t="str">
        <f t="shared" si="15"/>
        <v/>
      </c>
      <c r="H102" s="29" t="str">
        <f t="shared" si="16"/>
        <v/>
      </c>
      <c r="I102" s="29" t="e">
        <f t="shared" si="12"/>
        <v>#VALUE!</v>
      </c>
      <c r="J102" s="29">
        <f>SUM($H$18:$H102)</f>
        <v>0</v>
      </c>
    </row>
    <row r="103" spans="1:10" x14ac:dyDescent="0.25">
      <c r="A103" s="23" t="str">
        <f t="shared" si="13"/>
        <v/>
      </c>
      <c r="B103" s="24" t="str">
        <f t="shared" si="9"/>
        <v/>
      </c>
      <c r="C103" s="29" t="str">
        <f t="shared" si="14"/>
        <v/>
      </c>
      <c r="D103" s="29" t="str">
        <f t="shared" si="17"/>
        <v/>
      </c>
      <c r="E103" s="30" t="e">
        <f t="shared" si="10"/>
        <v>#VALUE!</v>
      </c>
      <c r="F103" s="29" t="e">
        <f t="shared" si="11"/>
        <v>#VALUE!</v>
      </c>
      <c r="G103" s="29" t="str">
        <f t="shared" si="15"/>
        <v/>
      </c>
      <c r="H103" s="29" t="str">
        <f t="shared" si="16"/>
        <v/>
      </c>
      <c r="I103" s="29" t="e">
        <f t="shared" si="12"/>
        <v>#VALUE!</v>
      </c>
      <c r="J103" s="29">
        <f>SUM($H$18:$H103)</f>
        <v>0</v>
      </c>
    </row>
    <row r="104" spans="1:10" x14ac:dyDescent="0.25">
      <c r="A104" s="23" t="str">
        <f t="shared" si="13"/>
        <v/>
      </c>
      <c r="B104" s="24" t="str">
        <f t="shared" si="9"/>
        <v/>
      </c>
      <c r="C104" s="29" t="str">
        <f t="shared" si="14"/>
        <v/>
      </c>
      <c r="D104" s="29" t="str">
        <f t="shared" si="17"/>
        <v/>
      </c>
      <c r="E104" s="30" t="e">
        <f t="shared" si="10"/>
        <v>#VALUE!</v>
      </c>
      <c r="F104" s="29" t="e">
        <f t="shared" si="11"/>
        <v>#VALUE!</v>
      </c>
      <c r="G104" s="29" t="str">
        <f t="shared" si="15"/>
        <v/>
      </c>
      <c r="H104" s="29" t="str">
        <f t="shared" si="16"/>
        <v/>
      </c>
      <c r="I104" s="29" t="e">
        <f t="shared" si="12"/>
        <v>#VALUE!</v>
      </c>
      <c r="J104" s="29">
        <f>SUM($H$18:$H104)</f>
        <v>0</v>
      </c>
    </row>
    <row r="105" spans="1:10" x14ac:dyDescent="0.25">
      <c r="A105" s="23" t="str">
        <f t="shared" si="13"/>
        <v/>
      </c>
      <c r="B105" s="24" t="str">
        <f t="shared" si="9"/>
        <v/>
      </c>
      <c r="C105" s="29" t="str">
        <f t="shared" si="14"/>
        <v/>
      </c>
      <c r="D105" s="29" t="str">
        <f t="shared" si="17"/>
        <v/>
      </c>
      <c r="E105" s="30" t="e">
        <f t="shared" si="10"/>
        <v>#VALUE!</v>
      </c>
      <c r="F105" s="29" t="e">
        <f t="shared" si="11"/>
        <v>#VALUE!</v>
      </c>
      <c r="G105" s="29" t="str">
        <f t="shared" si="15"/>
        <v/>
      </c>
      <c r="H105" s="29" t="str">
        <f t="shared" si="16"/>
        <v/>
      </c>
      <c r="I105" s="29" t="e">
        <f t="shared" si="12"/>
        <v>#VALUE!</v>
      </c>
      <c r="J105" s="29">
        <f>SUM($H$18:$H105)</f>
        <v>0</v>
      </c>
    </row>
    <row r="106" spans="1:10" x14ac:dyDescent="0.25">
      <c r="A106" s="23" t="str">
        <f t="shared" si="13"/>
        <v/>
      </c>
      <c r="B106" s="24" t="str">
        <f t="shared" si="9"/>
        <v/>
      </c>
      <c r="C106" s="29" t="str">
        <f t="shared" si="14"/>
        <v/>
      </c>
      <c r="D106" s="29" t="str">
        <f t="shared" si="17"/>
        <v/>
      </c>
      <c r="E106" s="30" t="e">
        <f t="shared" si="10"/>
        <v>#VALUE!</v>
      </c>
      <c r="F106" s="29" t="e">
        <f t="shared" si="11"/>
        <v>#VALUE!</v>
      </c>
      <c r="G106" s="29" t="str">
        <f t="shared" si="15"/>
        <v/>
      </c>
      <c r="H106" s="29" t="str">
        <f t="shared" si="16"/>
        <v/>
      </c>
      <c r="I106" s="29" t="e">
        <f t="shared" si="12"/>
        <v>#VALUE!</v>
      </c>
      <c r="J106" s="29">
        <f>SUM($H$18:$H106)</f>
        <v>0</v>
      </c>
    </row>
    <row r="107" spans="1:10" x14ac:dyDescent="0.25">
      <c r="A107" s="23" t="str">
        <f t="shared" si="13"/>
        <v/>
      </c>
      <c r="B107" s="24" t="str">
        <f t="shared" si="9"/>
        <v/>
      </c>
      <c r="C107" s="29" t="str">
        <f t="shared" si="14"/>
        <v/>
      </c>
      <c r="D107" s="29" t="str">
        <f t="shared" si="17"/>
        <v/>
      </c>
      <c r="E107" s="30" t="e">
        <f t="shared" si="10"/>
        <v>#VALUE!</v>
      </c>
      <c r="F107" s="29" t="e">
        <f t="shared" si="11"/>
        <v>#VALUE!</v>
      </c>
      <c r="G107" s="29" t="str">
        <f t="shared" si="15"/>
        <v/>
      </c>
      <c r="H107" s="29" t="str">
        <f t="shared" si="16"/>
        <v/>
      </c>
      <c r="I107" s="29" t="e">
        <f t="shared" si="12"/>
        <v>#VALUE!</v>
      </c>
      <c r="J107" s="29">
        <f>SUM($H$18:$H107)</f>
        <v>0</v>
      </c>
    </row>
    <row r="108" spans="1:10" x14ac:dyDescent="0.25">
      <c r="A108" s="23" t="str">
        <f t="shared" si="13"/>
        <v/>
      </c>
      <c r="B108" s="24" t="str">
        <f t="shared" si="9"/>
        <v/>
      </c>
      <c r="C108" s="29" t="str">
        <f t="shared" si="14"/>
        <v/>
      </c>
      <c r="D108" s="29" t="str">
        <f t="shared" si="17"/>
        <v/>
      </c>
      <c r="E108" s="30" t="e">
        <f t="shared" si="10"/>
        <v>#VALUE!</v>
      </c>
      <c r="F108" s="29" t="e">
        <f t="shared" si="11"/>
        <v>#VALUE!</v>
      </c>
      <c r="G108" s="29" t="str">
        <f t="shared" si="15"/>
        <v/>
      </c>
      <c r="H108" s="29" t="str">
        <f t="shared" si="16"/>
        <v/>
      </c>
      <c r="I108" s="29" t="e">
        <f t="shared" si="12"/>
        <v>#VALUE!</v>
      </c>
      <c r="J108" s="29">
        <f>SUM($H$18:$H108)</f>
        <v>0</v>
      </c>
    </row>
    <row r="109" spans="1:10" x14ac:dyDescent="0.25">
      <c r="A109" s="23" t="str">
        <f t="shared" si="13"/>
        <v/>
      </c>
      <c r="B109" s="24" t="str">
        <f t="shared" si="9"/>
        <v/>
      </c>
      <c r="C109" s="29" t="str">
        <f t="shared" si="14"/>
        <v/>
      </c>
      <c r="D109" s="29" t="str">
        <f t="shared" si="17"/>
        <v/>
      </c>
      <c r="E109" s="30" t="e">
        <f t="shared" si="10"/>
        <v>#VALUE!</v>
      </c>
      <c r="F109" s="29" t="e">
        <f t="shared" si="11"/>
        <v>#VALUE!</v>
      </c>
      <c r="G109" s="29" t="str">
        <f t="shared" si="15"/>
        <v/>
      </c>
      <c r="H109" s="29" t="str">
        <f t="shared" si="16"/>
        <v/>
      </c>
      <c r="I109" s="29" t="e">
        <f t="shared" si="12"/>
        <v>#VALUE!</v>
      </c>
      <c r="J109" s="29">
        <f>SUM($H$18:$H109)</f>
        <v>0</v>
      </c>
    </row>
    <row r="110" spans="1:10" x14ac:dyDescent="0.25">
      <c r="A110" s="23" t="str">
        <f t="shared" si="13"/>
        <v/>
      </c>
      <c r="B110" s="24" t="str">
        <f t="shared" si="9"/>
        <v/>
      </c>
      <c r="C110" s="29" t="str">
        <f t="shared" si="14"/>
        <v/>
      </c>
      <c r="D110" s="29" t="str">
        <f t="shared" si="17"/>
        <v/>
      </c>
      <c r="E110" s="30" t="e">
        <f t="shared" si="10"/>
        <v>#VALUE!</v>
      </c>
      <c r="F110" s="29" t="e">
        <f t="shared" si="11"/>
        <v>#VALUE!</v>
      </c>
      <c r="G110" s="29" t="str">
        <f t="shared" si="15"/>
        <v/>
      </c>
      <c r="H110" s="29" t="str">
        <f t="shared" si="16"/>
        <v/>
      </c>
      <c r="I110" s="29" t="e">
        <f t="shared" si="12"/>
        <v>#VALUE!</v>
      </c>
      <c r="J110" s="29">
        <f>SUM($H$18:$H110)</f>
        <v>0</v>
      </c>
    </row>
    <row r="111" spans="1:10" x14ac:dyDescent="0.25">
      <c r="A111" s="23" t="str">
        <f t="shared" si="13"/>
        <v/>
      </c>
      <c r="B111" s="24" t="str">
        <f t="shared" si="9"/>
        <v/>
      </c>
      <c r="C111" s="29" t="str">
        <f t="shared" si="14"/>
        <v/>
      </c>
      <c r="D111" s="29" t="str">
        <f t="shared" si="17"/>
        <v/>
      </c>
      <c r="E111" s="30" t="e">
        <f t="shared" si="10"/>
        <v>#VALUE!</v>
      </c>
      <c r="F111" s="29" t="e">
        <f t="shared" si="11"/>
        <v>#VALUE!</v>
      </c>
      <c r="G111" s="29" t="str">
        <f t="shared" si="15"/>
        <v/>
      </c>
      <c r="H111" s="29" t="str">
        <f t="shared" si="16"/>
        <v/>
      </c>
      <c r="I111" s="29" t="e">
        <f t="shared" si="12"/>
        <v>#VALUE!</v>
      </c>
      <c r="J111" s="29">
        <f>SUM($H$18:$H111)</f>
        <v>0</v>
      </c>
    </row>
    <row r="112" spans="1:10" x14ac:dyDescent="0.25">
      <c r="A112" s="23" t="str">
        <f t="shared" si="13"/>
        <v/>
      </c>
      <c r="B112" s="24" t="str">
        <f t="shared" si="9"/>
        <v/>
      </c>
      <c r="C112" s="29" t="str">
        <f t="shared" si="14"/>
        <v/>
      </c>
      <c r="D112" s="29" t="str">
        <f t="shared" si="17"/>
        <v/>
      </c>
      <c r="E112" s="30" t="e">
        <f t="shared" si="10"/>
        <v>#VALUE!</v>
      </c>
      <c r="F112" s="29" t="e">
        <f t="shared" si="11"/>
        <v>#VALUE!</v>
      </c>
      <c r="G112" s="29" t="str">
        <f t="shared" si="15"/>
        <v/>
      </c>
      <c r="H112" s="29" t="str">
        <f t="shared" si="16"/>
        <v/>
      </c>
      <c r="I112" s="29" t="e">
        <f t="shared" si="12"/>
        <v>#VALUE!</v>
      </c>
      <c r="J112" s="29">
        <f>SUM($H$18:$H112)</f>
        <v>0</v>
      </c>
    </row>
    <row r="113" spans="1:10" x14ac:dyDescent="0.25">
      <c r="A113" s="23" t="str">
        <f t="shared" si="13"/>
        <v/>
      </c>
      <c r="B113" s="24" t="str">
        <f t="shared" si="9"/>
        <v/>
      </c>
      <c r="C113" s="29" t="str">
        <f t="shared" si="14"/>
        <v/>
      </c>
      <c r="D113" s="29" t="str">
        <f t="shared" si="17"/>
        <v/>
      </c>
      <c r="E113" s="30" t="e">
        <f t="shared" si="10"/>
        <v>#VALUE!</v>
      </c>
      <c r="F113" s="29" t="e">
        <f t="shared" si="11"/>
        <v>#VALUE!</v>
      </c>
      <c r="G113" s="29" t="str">
        <f t="shared" si="15"/>
        <v/>
      </c>
      <c r="H113" s="29" t="str">
        <f t="shared" si="16"/>
        <v/>
      </c>
      <c r="I113" s="29" t="e">
        <f t="shared" si="12"/>
        <v>#VALUE!</v>
      </c>
      <c r="J113" s="29">
        <f>SUM($H$18:$H113)</f>
        <v>0</v>
      </c>
    </row>
    <row r="114" spans="1:10" x14ac:dyDescent="0.25">
      <c r="A114" s="23" t="str">
        <f t="shared" si="13"/>
        <v/>
      </c>
      <c r="B114" s="24" t="str">
        <f t="shared" si="9"/>
        <v/>
      </c>
      <c r="C114" s="29" t="str">
        <f t="shared" si="14"/>
        <v/>
      </c>
      <c r="D114" s="29" t="str">
        <f t="shared" si="17"/>
        <v/>
      </c>
      <c r="E114" s="30" t="e">
        <f t="shared" si="10"/>
        <v>#VALUE!</v>
      </c>
      <c r="F114" s="29" t="e">
        <f t="shared" si="11"/>
        <v>#VALUE!</v>
      </c>
      <c r="G114" s="29" t="str">
        <f t="shared" si="15"/>
        <v/>
      </c>
      <c r="H114" s="29" t="str">
        <f t="shared" si="16"/>
        <v/>
      </c>
      <c r="I114" s="29" t="e">
        <f t="shared" si="12"/>
        <v>#VALUE!</v>
      </c>
      <c r="J114" s="29">
        <f>SUM($H$18:$H114)</f>
        <v>0</v>
      </c>
    </row>
    <row r="115" spans="1:10" x14ac:dyDescent="0.25">
      <c r="A115" s="23" t="str">
        <f t="shared" si="13"/>
        <v/>
      </c>
      <c r="B115" s="24" t="str">
        <f t="shared" si="9"/>
        <v/>
      </c>
      <c r="C115" s="29" t="str">
        <f t="shared" si="14"/>
        <v/>
      </c>
      <c r="D115" s="29" t="str">
        <f t="shared" si="17"/>
        <v/>
      </c>
      <c r="E115" s="30" t="e">
        <f t="shared" si="10"/>
        <v>#VALUE!</v>
      </c>
      <c r="F115" s="29" t="e">
        <f t="shared" si="11"/>
        <v>#VALUE!</v>
      </c>
      <c r="G115" s="29" t="str">
        <f t="shared" si="15"/>
        <v/>
      </c>
      <c r="H115" s="29" t="str">
        <f t="shared" si="16"/>
        <v/>
      </c>
      <c r="I115" s="29" t="e">
        <f t="shared" si="12"/>
        <v>#VALUE!</v>
      </c>
      <c r="J115" s="29">
        <f>SUM($H$18:$H115)</f>
        <v>0</v>
      </c>
    </row>
    <row r="116" spans="1:10" x14ac:dyDescent="0.25">
      <c r="A116" s="23" t="str">
        <f t="shared" si="13"/>
        <v/>
      </c>
      <c r="B116" s="24" t="str">
        <f t="shared" si="9"/>
        <v/>
      </c>
      <c r="C116" s="29" t="str">
        <f t="shared" si="14"/>
        <v/>
      </c>
      <c r="D116" s="29" t="str">
        <f t="shared" si="17"/>
        <v/>
      </c>
      <c r="E116" s="30" t="e">
        <f t="shared" si="10"/>
        <v>#VALUE!</v>
      </c>
      <c r="F116" s="29" t="e">
        <f t="shared" si="11"/>
        <v>#VALUE!</v>
      </c>
      <c r="G116" s="29" t="str">
        <f t="shared" si="15"/>
        <v/>
      </c>
      <c r="H116" s="29" t="str">
        <f t="shared" si="16"/>
        <v/>
      </c>
      <c r="I116" s="29" t="e">
        <f t="shared" si="12"/>
        <v>#VALUE!</v>
      </c>
      <c r="J116" s="29">
        <f>SUM($H$18:$H116)</f>
        <v>0</v>
      </c>
    </row>
    <row r="117" spans="1:10" x14ac:dyDescent="0.25">
      <c r="A117" s="23" t="str">
        <f t="shared" si="13"/>
        <v/>
      </c>
      <c r="B117" s="24" t="str">
        <f t="shared" si="9"/>
        <v/>
      </c>
      <c r="C117" s="29" t="str">
        <f t="shared" si="14"/>
        <v/>
      </c>
      <c r="D117" s="29" t="str">
        <f t="shared" si="17"/>
        <v/>
      </c>
      <c r="E117" s="30" t="e">
        <f t="shared" si="10"/>
        <v>#VALUE!</v>
      </c>
      <c r="F117" s="29" t="e">
        <f t="shared" si="11"/>
        <v>#VALUE!</v>
      </c>
      <c r="G117" s="29" t="str">
        <f t="shared" si="15"/>
        <v/>
      </c>
      <c r="H117" s="29" t="str">
        <f t="shared" si="16"/>
        <v/>
      </c>
      <c r="I117" s="29" t="e">
        <f t="shared" si="12"/>
        <v>#VALUE!</v>
      </c>
      <c r="J117" s="29">
        <f>SUM($H$18:$H117)</f>
        <v>0</v>
      </c>
    </row>
    <row r="118" spans="1:10" x14ac:dyDescent="0.25">
      <c r="A118" s="23" t="str">
        <f t="shared" si="13"/>
        <v/>
      </c>
      <c r="B118" s="24" t="str">
        <f t="shared" si="9"/>
        <v/>
      </c>
      <c r="C118" s="29" t="str">
        <f t="shared" si="14"/>
        <v/>
      </c>
      <c r="D118" s="29" t="str">
        <f t="shared" si="17"/>
        <v/>
      </c>
      <c r="E118" s="30" t="e">
        <f t="shared" si="10"/>
        <v>#VALUE!</v>
      </c>
      <c r="F118" s="29" t="e">
        <f t="shared" si="11"/>
        <v>#VALUE!</v>
      </c>
      <c r="G118" s="29" t="str">
        <f t="shared" si="15"/>
        <v/>
      </c>
      <c r="H118" s="29" t="str">
        <f t="shared" si="16"/>
        <v/>
      </c>
      <c r="I118" s="29" t="e">
        <f t="shared" si="12"/>
        <v>#VALUE!</v>
      </c>
      <c r="J118" s="29">
        <f>SUM($H$18:$H118)</f>
        <v>0</v>
      </c>
    </row>
    <row r="119" spans="1:10" x14ac:dyDescent="0.25">
      <c r="A119" s="23" t="str">
        <f t="shared" si="13"/>
        <v/>
      </c>
      <c r="B119" s="24" t="str">
        <f t="shared" si="9"/>
        <v/>
      </c>
      <c r="C119" s="29" t="str">
        <f t="shared" si="14"/>
        <v/>
      </c>
      <c r="D119" s="29" t="str">
        <f t="shared" si="17"/>
        <v/>
      </c>
      <c r="E119" s="30" t="e">
        <f t="shared" si="10"/>
        <v>#VALUE!</v>
      </c>
      <c r="F119" s="29" t="e">
        <f t="shared" si="11"/>
        <v>#VALUE!</v>
      </c>
      <c r="G119" s="29" t="str">
        <f t="shared" si="15"/>
        <v/>
      </c>
      <c r="H119" s="29" t="str">
        <f t="shared" si="16"/>
        <v/>
      </c>
      <c r="I119" s="29" t="e">
        <f t="shared" si="12"/>
        <v>#VALUE!</v>
      </c>
      <c r="J119" s="29">
        <f>SUM($H$18:$H119)</f>
        <v>0</v>
      </c>
    </row>
    <row r="120" spans="1:10" x14ac:dyDescent="0.25">
      <c r="A120" s="23" t="str">
        <f t="shared" si="13"/>
        <v/>
      </c>
      <c r="B120" s="24" t="str">
        <f t="shared" si="9"/>
        <v/>
      </c>
      <c r="C120" s="29" t="str">
        <f t="shared" si="14"/>
        <v/>
      </c>
      <c r="D120" s="29" t="str">
        <f t="shared" si="17"/>
        <v/>
      </c>
      <c r="E120" s="30" t="e">
        <f t="shared" si="10"/>
        <v>#VALUE!</v>
      </c>
      <c r="F120" s="29" t="e">
        <f t="shared" si="11"/>
        <v>#VALUE!</v>
      </c>
      <c r="G120" s="29" t="str">
        <f t="shared" si="15"/>
        <v/>
      </c>
      <c r="H120" s="29" t="str">
        <f t="shared" si="16"/>
        <v/>
      </c>
      <c r="I120" s="29" t="e">
        <f t="shared" si="12"/>
        <v>#VALUE!</v>
      </c>
      <c r="J120" s="29">
        <f>SUM($H$18:$H120)</f>
        <v>0</v>
      </c>
    </row>
    <row r="121" spans="1:10" x14ac:dyDescent="0.25">
      <c r="A121" s="23" t="str">
        <f t="shared" si="13"/>
        <v/>
      </c>
      <c r="B121" s="24" t="str">
        <f t="shared" si="9"/>
        <v/>
      </c>
      <c r="C121" s="29" t="str">
        <f t="shared" si="14"/>
        <v/>
      </c>
      <c r="D121" s="29" t="str">
        <f t="shared" si="17"/>
        <v/>
      </c>
      <c r="E121" s="30" t="e">
        <f t="shared" si="10"/>
        <v>#VALUE!</v>
      </c>
      <c r="F121" s="29" t="e">
        <f t="shared" si="11"/>
        <v>#VALUE!</v>
      </c>
      <c r="G121" s="29" t="str">
        <f t="shared" si="15"/>
        <v/>
      </c>
      <c r="H121" s="29" t="str">
        <f t="shared" si="16"/>
        <v/>
      </c>
      <c r="I121" s="29" t="e">
        <f t="shared" si="12"/>
        <v>#VALUE!</v>
      </c>
      <c r="J121" s="29">
        <f>SUM($H$18:$H121)</f>
        <v>0</v>
      </c>
    </row>
    <row r="122" spans="1:10" x14ac:dyDescent="0.25">
      <c r="A122" s="23" t="str">
        <f t="shared" si="13"/>
        <v/>
      </c>
      <c r="B122" s="24" t="str">
        <f t="shared" si="9"/>
        <v/>
      </c>
      <c r="C122" s="29" t="str">
        <f t="shared" si="14"/>
        <v/>
      </c>
      <c r="D122" s="29" t="str">
        <f t="shared" si="17"/>
        <v/>
      </c>
      <c r="E122" s="30" t="e">
        <f t="shared" si="10"/>
        <v>#VALUE!</v>
      </c>
      <c r="F122" s="29" t="e">
        <f t="shared" si="11"/>
        <v>#VALUE!</v>
      </c>
      <c r="G122" s="29" t="str">
        <f t="shared" si="15"/>
        <v/>
      </c>
      <c r="H122" s="29" t="str">
        <f t="shared" si="16"/>
        <v/>
      </c>
      <c r="I122" s="29" t="e">
        <f t="shared" si="12"/>
        <v>#VALUE!</v>
      </c>
      <c r="J122" s="29">
        <f>SUM($H$18:$H122)</f>
        <v>0</v>
      </c>
    </row>
    <row r="123" spans="1:10" x14ac:dyDescent="0.25">
      <c r="A123" s="23" t="str">
        <f t="shared" si="13"/>
        <v/>
      </c>
      <c r="B123" s="24" t="str">
        <f t="shared" si="9"/>
        <v/>
      </c>
      <c r="C123" s="29" t="str">
        <f t="shared" si="14"/>
        <v/>
      </c>
      <c r="D123" s="29" t="str">
        <f t="shared" si="17"/>
        <v/>
      </c>
      <c r="E123" s="30" t="e">
        <f t="shared" si="10"/>
        <v>#VALUE!</v>
      </c>
      <c r="F123" s="29" t="e">
        <f t="shared" si="11"/>
        <v>#VALUE!</v>
      </c>
      <c r="G123" s="29" t="str">
        <f t="shared" si="15"/>
        <v/>
      </c>
      <c r="H123" s="29" t="str">
        <f t="shared" si="16"/>
        <v/>
      </c>
      <c r="I123" s="29" t="e">
        <f t="shared" si="12"/>
        <v>#VALUE!</v>
      </c>
      <c r="J123" s="29">
        <f>SUM($H$18:$H123)</f>
        <v>0</v>
      </c>
    </row>
    <row r="124" spans="1:10" x14ac:dyDescent="0.25">
      <c r="A124" s="23" t="str">
        <f t="shared" si="13"/>
        <v/>
      </c>
      <c r="B124" s="24" t="str">
        <f t="shared" si="9"/>
        <v/>
      </c>
      <c r="C124" s="29" t="str">
        <f t="shared" si="14"/>
        <v/>
      </c>
      <c r="D124" s="29" t="str">
        <f t="shared" si="17"/>
        <v/>
      </c>
      <c r="E124" s="30" t="e">
        <f t="shared" si="10"/>
        <v>#VALUE!</v>
      </c>
      <c r="F124" s="29" t="e">
        <f t="shared" si="11"/>
        <v>#VALUE!</v>
      </c>
      <c r="G124" s="29" t="str">
        <f t="shared" si="15"/>
        <v/>
      </c>
      <c r="H124" s="29" t="str">
        <f t="shared" si="16"/>
        <v/>
      </c>
      <c r="I124" s="29" t="e">
        <f t="shared" si="12"/>
        <v>#VALUE!</v>
      </c>
      <c r="J124" s="29">
        <f>SUM($H$18:$H124)</f>
        <v>0</v>
      </c>
    </row>
    <row r="125" spans="1:10" x14ac:dyDescent="0.25">
      <c r="A125" s="23" t="str">
        <f t="shared" si="13"/>
        <v/>
      </c>
      <c r="B125" s="24" t="str">
        <f t="shared" si="9"/>
        <v/>
      </c>
      <c r="C125" s="29" t="str">
        <f t="shared" si="14"/>
        <v/>
      </c>
      <c r="D125" s="29" t="str">
        <f t="shared" si="17"/>
        <v/>
      </c>
      <c r="E125" s="30" t="e">
        <f t="shared" si="10"/>
        <v>#VALUE!</v>
      </c>
      <c r="F125" s="29" t="e">
        <f t="shared" si="11"/>
        <v>#VALUE!</v>
      </c>
      <c r="G125" s="29" t="str">
        <f t="shared" si="15"/>
        <v/>
      </c>
      <c r="H125" s="29" t="str">
        <f t="shared" si="16"/>
        <v/>
      </c>
      <c r="I125" s="29" t="e">
        <f t="shared" si="12"/>
        <v>#VALUE!</v>
      </c>
      <c r="J125" s="29">
        <f>SUM($H$18:$H125)</f>
        <v>0</v>
      </c>
    </row>
    <row r="126" spans="1:10" x14ac:dyDescent="0.25">
      <c r="A126" s="23" t="str">
        <f t="shared" si="13"/>
        <v/>
      </c>
      <c r="B126" s="24" t="str">
        <f t="shared" si="9"/>
        <v/>
      </c>
      <c r="C126" s="29" t="str">
        <f t="shared" si="14"/>
        <v/>
      </c>
      <c r="D126" s="29" t="str">
        <f t="shared" si="17"/>
        <v/>
      </c>
      <c r="E126" s="30" t="e">
        <f t="shared" si="10"/>
        <v>#VALUE!</v>
      </c>
      <c r="F126" s="29" t="e">
        <f t="shared" si="11"/>
        <v>#VALUE!</v>
      </c>
      <c r="G126" s="29" t="str">
        <f t="shared" si="15"/>
        <v/>
      </c>
      <c r="H126" s="29" t="str">
        <f t="shared" si="16"/>
        <v/>
      </c>
      <c r="I126" s="29" t="e">
        <f t="shared" si="12"/>
        <v>#VALUE!</v>
      </c>
      <c r="J126" s="29">
        <f>SUM($H$18:$H126)</f>
        <v>0</v>
      </c>
    </row>
    <row r="127" spans="1:10" x14ac:dyDescent="0.25">
      <c r="A127" s="23" t="str">
        <f t="shared" si="13"/>
        <v/>
      </c>
      <c r="B127" s="24" t="str">
        <f t="shared" si="9"/>
        <v/>
      </c>
      <c r="C127" s="29" t="str">
        <f t="shared" si="14"/>
        <v/>
      </c>
      <c r="D127" s="29" t="str">
        <f t="shared" si="17"/>
        <v/>
      </c>
      <c r="E127" s="30" t="e">
        <f t="shared" si="10"/>
        <v>#VALUE!</v>
      </c>
      <c r="F127" s="29" t="e">
        <f t="shared" si="11"/>
        <v>#VALUE!</v>
      </c>
      <c r="G127" s="29" t="str">
        <f t="shared" si="15"/>
        <v/>
      </c>
      <c r="H127" s="29" t="str">
        <f t="shared" si="16"/>
        <v/>
      </c>
      <c r="I127" s="29" t="e">
        <f t="shared" si="12"/>
        <v>#VALUE!</v>
      </c>
      <c r="J127" s="29">
        <f>SUM($H$18:$H127)</f>
        <v>0</v>
      </c>
    </row>
    <row r="128" spans="1:10" x14ac:dyDescent="0.25">
      <c r="A128" s="23" t="str">
        <f t="shared" si="13"/>
        <v/>
      </c>
      <c r="B128" s="24" t="str">
        <f t="shared" si="9"/>
        <v/>
      </c>
      <c r="C128" s="29" t="str">
        <f t="shared" si="14"/>
        <v/>
      </c>
      <c r="D128" s="29" t="str">
        <f t="shared" si="17"/>
        <v/>
      </c>
      <c r="E128" s="30" t="e">
        <f t="shared" si="10"/>
        <v>#VALUE!</v>
      </c>
      <c r="F128" s="29" t="e">
        <f t="shared" si="11"/>
        <v>#VALUE!</v>
      </c>
      <c r="G128" s="29" t="str">
        <f t="shared" si="15"/>
        <v/>
      </c>
      <c r="H128" s="29" t="str">
        <f t="shared" si="16"/>
        <v/>
      </c>
      <c r="I128" s="29" t="e">
        <f t="shared" si="12"/>
        <v>#VALUE!</v>
      </c>
      <c r="J128" s="29">
        <f>SUM($H$18:$H128)</f>
        <v>0</v>
      </c>
    </row>
    <row r="129" spans="1:10" x14ac:dyDescent="0.25">
      <c r="A129" s="23" t="str">
        <f t="shared" si="13"/>
        <v/>
      </c>
      <c r="B129" s="24" t="str">
        <f t="shared" si="9"/>
        <v/>
      </c>
      <c r="C129" s="29" t="str">
        <f t="shared" si="14"/>
        <v/>
      </c>
      <c r="D129" s="29" t="str">
        <f t="shared" si="17"/>
        <v/>
      </c>
      <c r="E129" s="30" t="e">
        <f t="shared" si="10"/>
        <v>#VALUE!</v>
      </c>
      <c r="F129" s="29" t="e">
        <f t="shared" si="11"/>
        <v>#VALUE!</v>
      </c>
      <c r="G129" s="29" t="str">
        <f t="shared" si="15"/>
        <v/>
      </c>
      <c r="H129" s="29" t="str">
        <f t="shared" si="16"/>
        <v/>
      </c>
      <c r="I129" s="29" t="e">
        <f t="shared" si="12"/>
        <v>#VALUE!</v>
      </c>
      <c r="J129" s="29">
        <f>SUM($H$18:$H129)</f>
        <v>0</v>
      </c>
    </row>
    <row r="130" spans="1:10" x14ac:dyDescent="0.25">
      <c r="A130" s="23" t="str">
        <f t="shared" si="13"/>
        <v/>
      </c>
      <c r="B130" s="24" t="str">
        <f t="shared" si="9"/>
        <v/>
      </c>
      <c r="C130" s="29" t="str">
        <f t="shared" si="14"/>
        <v/>
      </c>
      <c r="D130" s="29" t="str">
        <f t="shared" si="17"/>
        <v/>
      </c>
      <c r="E130" s="30" t="e">
        <f t="shared" si="10"/>
        <v>#VALUE!</v>
      </c>
      <c r="F130" s="29" t="e">
        <f t="shared" si="11"/>
        <v>#VALUE!</v>
      </c>
      <c r="G130" s="29" t="str">
        <f t="shared" si="15"/>
        <v/>
      </c>
      <c r="H130" s="29" t="str">
        <f t="shared" si="16"/>
        <v/>
      </c>
      <c r="I130" s="29" t="e">
        <f t="shared" si="12"/>
        <v>#VALUE!</v>
      </c>
      <c r="J130" s="29">
        <f>SUM($H$18:$H130)</f>
        <v>0</v>
      </c>
    </row>
    <row r="131" spans="1:10" x14ac:dyDescent="0.25">
      <c r="A131" s="23" t="str">
        <f t="shared" si="13"/>
        <v/>
      </c>
      <c r="B131" s="24" t="str">
        <f t="shared" si="9"/>
        <v/>
      </c>
      <c r="C131" s="29" t="str">
        <f t="shared" si="14"/>
        <v/>
      </c>
      <c r="D131" s="29" t="str">
        <f t="shared" si="17"/>
        <v/>
      </c>
      <c r="E131" s="30" t="e">
        <f t="shared" si="10"/>
        <v>#VALUE!</v>
      </c>
      <c r="F131" s="29" t="e">
        <f t="shared" si="11"/>
        <v>#VALUE!</v>
      </c>
      <c r="G131" s="29" t="str">
        <f t="shared" si="15"/>
        <v/>
      </c>
      <c r="H131" s="29" t="str">
        <f t="shared" si="16"/>
        <v/>
      </c>
      <c r="I131" s="29" t="e">
        <f t="shared" si="12"/>
        <v>#VALUE!</v>
      </c>
      <c r="J131" s="29">
        <f>SUM($H$18:$H131)</f>
        <v>0</v>
      </c>
    </row>
    <row r="132" spans="1:10" x14ac:dyDescent="0.25">
      <c r="A132" s="23" t="str">
        <f t="shared" si="13"/>
        <v/>
      </c>
      <c r="B132" s="24" t="str">
        <f t="shared" si="9"/>
        <v/>
      </c>
      <c r="C132" s="29" t="str">
        <f t="shared" si="14"/>
        <v/>
      </c>
      <c r="D132" s="29" t="str">
        <f t="shared" si="17"/>
        <v/>
      </c>
      <c r="E132" s="30" t="e">
        <f t="shared" si="10"/>
        <v>#VALUE!</v>
      </c>
      <c r="F132" s="29" t="e">
        <f t="shared" si="11"/>
        <v>#VALUE!</v>
      </c>
      <c r="G132" s="29" t="str">
        <f t="shared" si="15"/>
        <v/>
      </c>
      <c r="H132" s="29" t="str">
        <f t="shared" si="16"/>
        <v/>
      </c>
      <c r="I132" s="29" t="e">
        <f t="shared" si="12"/>
        <v>#VALUE!</v>
      </c>
      <c r="J132" s="29">
        <f>SUM($H$18:$H132)</f>
        <v>0</v>
      </c>
    </row>
    <row r="133" spans="1:10" x14ac:dyDescent="0.25">
      <c r="A133" s="23" t="str">
        <f t="shared" si="13"/>
        <v/>
      </c>
      <c r="B133" s="24" t="str">
        <f t="shared" si="9"/>
        <v/>
      </c>
      <c r="C133" s="29" t="str">
        <f t="shared" si="14"/>
        <v/>
      </c>
      <c r="D133" s="29" t="str">
        <f t="shared" si="17"/>
        <v/>
      </c>
      <c r="E133" s="30" t="e">
        <f t="shared" si="10"/>
        <v>#VALUE!</v>
      </c>
      <c r="F133" s="29" t="e">
        <f t="shared" si="11"/>
        <v>#VALUE!</v>
      </c>
      <c r="G133" s="29" t="str">
        <f t="shared" si="15"/>
        <v/>
      </c>
      <c r="H133" s="29" t="str">
        <f t="shared" si="16"/>
        <v/>
      </c>
      <c r="I133" s="29" t="e">
        <f t="shared" si="12"/>
        <v>#VALUE!</v>
      </c>
      <c r="J133" s="29">
        <f>SUM($H$18:$H133)</f>
        <v>0</v>
      </c>
    </row>
    <row r="134" spans="1:10" x14ac:dyDescent="0.25">
      <c r="A134" s="23" t="str">
        <f t="shared" si="13"/>
        <v/>
      </c>
      <c r="B134" s="24" t="str">
        <f t="shared" si="9"/>
        <v/>
      </c>
      <c r="C134" s="29" t="str">
        <f t="shared" si="14"/>
        <v/>
      </c>
      <c r="D134" s="29" t="str">
        <f t="shared" si="17"/>
        <v/>
      </c>
      <c r="E134" s="30" t="e">
        <f t="shared" si="10"/>
        <v>#VALUE!</v>
      </c>
      <c r="F134" s="29" t="e">
        <f t="shared" si="11"/>
        <v>#VALUE!</v>
      </c>
      <c r="G134" s="29" t="str">
        <f t="shared" si="15"/>
        <v/>
      </c>
      <c r="H134" s="29" t="str">
        <f t="shared" si="16"/>
        <v/>
      </c>
      <c r="I134" s="29" t="e">
        <f t="shared" si="12"/>
        <v>#VALUE!</v>
      </c>
      <c r="J134" s="29">
        <f>SUM($H$18:$H134)</f>
        <v>0</v>
      </c>
    </row>
    <row r="135" spans="1:10" x14ac:dyDescent="0.25">
      <c r="A135" s="23" t="str">
        <f t="shared" si="13"/>
        <v/>
      </c>
      <c r="B135" s="24" t="str">
        <f t="shared" si="9"/>
        <v/>
      </c>
      <c r="C135" s="29" t="str">
        <f t="shared" si="14"/>
        <v/>
      </c>
      <c r="D135" s="29" t="str">
        <f t="shared" si="17"/>
        <v/>
      </c>
      <c r="E135" s="30" t="e">
        <f t="shared" si="10"/>
        <v>#VALUE!</v>
      </c>
      <c r="F135" s="29" t="e">
        <f t="shared" si="11"/>
        <v>#VALUE!</v>
      </c>
      <c r="G135" s="29" t="str">
        <f t="shared" si="15"/>
        <v/>
      </c>
      <c r="H135" s="29" t="str">
        <f t="shared" si="16"/>
        <v/>
      </c>
      <c r="I135" s="29" t="e">
        <f t="shared" si="12"/>
        <v>#VALUE!</v>
      </c>
      <c r="J135" s="29">
        <f>SUM($H$18:$H135)</f>
        <v>0</v>
      </c>
    </row>
    <row r="136" spans="1:10" x14ac:dyDescent="0.25">
      <c r="A136" s="23" t="str">
        <f t="shared" si="13"/>
        <v/>
      </c>
      <c r="B136" s="24" t="str">
        <f t="shared" si="9"/>
        <v/>
      </c>
      <c r="C136" s="29" t="str">
        <f t="shared" si="14"/>
        <v/>
      </c>
      <c r="D136" s="29" t="str">
        <f t="shared" si="17"/>
        <v/>
      </c>
      <c r="E136" s="30" t="e">
        <f t="shared" si="10"/>
        <v>#VALUE!</v>
      </c>
      <c r="F136" s="29" t="e">
        <f t="shared" si="11"/>
        <v>#VALUE!</v>
      </c>
      <c r="G136" s="29" t="str">
        <f t="shared" si="15"/>
        <v/>
      </c>
      <c r="H136" s="29" t="str">
        <f t="shared" si="16"/>
        <v/>
      </c>
      <c r="I136" s="29" t="e">
        <f t="shared" si="12"/>
        <v>#VALUE!</v>
      </c>
      <c r="J136" s="29">
        <f>SUM($H$18:$H136)</f>
        <v>0</v>
      </c>
    </row>
    <row r="137" spans="1:10" x14ac:dyDescent="0.25">
      <c r="A137" s="23" t="str">
        <f t="shared" si="13"/>
        <v/>
      </c>
      <c r="B137" s="24" t="str">
        <f t="shared" si="9"/>
        <v/>
      </c>
      <c r="C137" s="29" t="str">
        <f t="shared" si="14"/>
        <v/>
      </c>
      <c r="D137" s="29" t="str">
        <f t="shared" si="17"/>
        <v/>
      </c>
      <c r="E137" s="30" t="e">
        <f t="shared" si="10"/>
        <v>#VALUE!</v>
      </c>
      <c r="F137" s="29" t="e">
        <f t="shared" si="11"/>
        <v>#VALUE!</v>
      </c>
      <c r="G137" s="29" t="str">
        <f t="shared" si="15"/>
        <v/>
      </c>
      <c r="H137" s="29" t="str">
        <f t="shared" si="16"/>
        <v/>
      </c>
      <c r="I137" s="29" t="e">
        <f t="shared" si="12"/>
        <v>#VALUE!</v>
      </c>
      <c r="J137" s="29">
        <f>SUM($H$18:$H137)</f>
        <v>0</v>
      </c>
    </row>
    <row r="138" spans="1:10" x14ac:dyDescent="0.25">
      <c r="A138" s="23" t="str">
        <f t="shared" si="13"/>
        <v/>
      </c>
      <c r="B138" s="24" t="str">
        <f t="shared" si="9"/>
        <v/>
      </c>
      <c r="C138" s="29" t="str">
        <f t="shared" si="14"/>
        <v/>
      </c>
      <c r="D138" s="29" t="str">
        <f t="shared" si="17"/>
        <v/>
      </c>
      <c r="E138" s="30" t="e">
        <f t="shared" si="10"/>
        <v>#VALUE!</v>
      </c>
      <c r="F138" s="29" t="e">
        <f t="shared" si="11"/>
        <v>#VALUE!</v>
      </c>
      <c r="G138" s="29" t="str">
        <f t="shared" si="15"/>
        <v/>
      </c>
      <c r="H138" s="29" t="str">
        <f t="shared" si="16"/>
        <v/>
      </c>
      <c r="I138" s="29" t="e">
        <f t="shared" si="12"/>
        <v>#VALUE!</v>
      </c>
      <c r="J138" s="29">
        <f>SUM($H$18:$H138)</f>
        <v>0</v>
      </c>
    </row>
    <row r="139" spans="1:10" x14ac:dyDescent="0.25">
      <c r="A139" s="23" t="str">
        <f t="shared" si="13"/>
        <v/>
      </c>
      <c r="B139" s="24" t="str">
        <f t="shared" si="9"/>
        <v/>
      </c>
      <c r="C139" s="29" t="str">
        <f t="shared" si="14"/>
        <v/>
      </c>
      <c r="D139" s="29" t="str">
        <f t="shared" si="17"/>
        <v/>
      </c>
      <c r="E139" s="30" t="e">
        <f t="shared" si="10"/>
        <v>#VALUE!</v>
      </c>
      <c r="F139" s="29" t="e">
        <f t="shared" si="11"/>
        <v>#VALUE!</v>
      </c>
      <c r="G139" s="29" t="str">
        <f t="shared" si="15"/>
        <v/>
      </c>
      <c r="H139" s="29" t="str">
        <f t="shared" si="16"/>
        <v/>
      </c>
      <c r="I139" s="29" t="e">
        <f t="shared" si="12"/>
        <v>#VALUE!</v>
      </c>
      <c r="J139" s="29">
        <f>SUM($H$18:$H139)</f>
        <v>0</v>
      </c>
    </row>
    <row r="140" spans="1:10" x14ac:dyDescent="0.25">
      <c r="A140" s="23" t="str">
        <f t="shared" si="13"/>
        <v/>
      </c>
      <c r="B140" s="24" t="str">
        <f t="shared" si="9"/>
        <v/>
      </c>
      <c r="C140" s="29" t="str">
        <f t="shared" si="14"/>
        <v/>
      </c>
      <c r="D140" s="29" t="str">
        <f t="shared" si="17"/>
        <v/>
      </c>
      <c r="E140" s="30" t="e">
        <f t="shared" si="10"/>
        <v>#VALUE!</v>
      </c>
      <c r="F140" s="29" t="e">
        <f t="shared" si="11"/>
        <v>#VALUE!</v>
      </c>
      <c r="G140" s="29" t="str">
        <f t="shared" si="15"/>
        <v/>
      </c>
      <c r="H140" s="29" t="str">
        <f t="shared" si="16"/>
        <v/>
      </c>
      <c r="I140" s="29" t="e">
        <f t="shared" si="12"/>
        <v>#VALUE!</v>
      </c>
      <c r="J140" s="29">
        <f>SUM($H$18:$H140)</f>
        <v>0</v>
      </c>
    </row>
    <row r="141" spans="1:10" x14ac:dyDescent="0.25">
      <c r="A141" s="23" t="str">
        <f t="shared" si="13"/>
        <v/>
      </c>
      <c r="B141" s="24" t="str">
        <f t="shared" si="9"/>
        <v/>
      </c>
      <c r="C141" s="29" t="str">
        <f t="shared" si="14"/>
        <v/>
      </c>
      <c r="D141" s="29" t="str">
        <f t="shared" si="17"/>
        <v/>
      </c>
      <c r="E141" s="30" t="e">
        <f t="shared" si="10"/>
        <v>#VALUE!</v>
      </c>
      <c r="F141" s="29" t="e">
        <f t="shared" si="11"/>
        <v>#VALUE!</v>
      </c>
      <c r="G141" s="29" t="str">
        <f t="shared" si="15"/>
        <v/>
      </c>
      <c r="H141" s="29" t="str">
        <f t="shared" si="16"/>
        <v/>
      </c>
      <c r="I141" s="29" t="e">
        <f t="shared" si="12"/>
        <v>#VALUE!</v>
      </c>
      <c r="J141" s="29">
        <f>SUM($H$18:$H141)</f>
        <v>0</v>
      </c>
    </row>
    <row r="142" spans="1:10" x14ac:dyDescent="0.25">
      <c r="A142" s="23" t="str">
        <f t="shared" si="13"/>
        <v/>
      </c>
      <c r="B142" s="24" t="str">
        <f t="shared" si="9"/>
        <v/>
      </c>
      <c r="C142" s="29" t="str">
        <f t="shared" si="14"/>
        <v/>
      </c>
      <c r="D142" s="29" t="str">
        <f t="shared" si="17"/>
        <v/>
      </c>
      <c r="E142" s="30" t="e">
        <f t="shared" si="10"/>
        <v>#VALUE!</v>
      </c>
      <c r="F142" s="29" t="e">
        <f t="shared" si="11"/>
        <v>#VALUE!</v>
      </c>
      <c r="G142" s="29" t="str">
        <f t="shared" si="15"/>
        <v/>
      </c>
      <c r="H142" s="29" t="str">
        <f t="shared" si="16"/>
        <v/>
      </c>
      <c r="I142" s="29" t="e">
        <f t="shared" si="12"/>
        <v>#VALUE!</v>
      </c>
      <c r="J142" s="29">
        <f>SUM($H$18:$H142)</f>
        <v>0</v>
      </c>
    </row>
    <row r="143" spans="1:10" x14ac:dyDescent="0.25">
      <c r="A143" s="23" t="str">
        <f t="shared" si="13"/>
        <v/>
      </c>
      <c r="B143" s="24" t="str">
        <f t="shared" si="9"/>
        <v/>
      </c>
      <c r="C143" s="29" t="str">
        <f t="shared" si="14"/>
        <v/>
      </c>
      <c r="D143" s="29" t="str">
        <f t="shared" si="17"/>
        <v/>
      </c>
      <c r="E143" s="30" t="e">
        <f t="shared" si="10"/>
        <v>#VALUE!</v>
      </c>
      <c r="F143" s="29" t="e">
        <f t="shared" si="11"/>
        <v>#VALUE!</v>
      </c>
      <c r="G143" s="29" t="str">
        <f t="shared" si="15"/>
        <v/>
      </c>
      <c r="H143" s="29" t="str">
        <f t="shared" si="16"/>
        <v/>
      </c>
      <c r="I143" s="29" t="e">
        <f t="shared" si="12"/>
        <v>#VALUE!</v>
      </c>
      <c r="J143" s="29">
        <f>SUM($H$18:$H143)</f>
        <v>0</v>
      </c>
    </row>
    <row r="144" spans="1:10" x14ac:dyDescent="0.25">
      <c r="A144" s="23" t="str">
        <f t="shared" si="13"/>
        <v/>
      </c>
      <c r="B144" s="24" t="str">
        <f t="shared" si="9"/>
        <v/>
      </c>
      <c r="C144" s="29" t="str">
        <f t="shared" si="14"/>
        <v/>
      </c>
      <c r="D144" s="29" t="str">
        <f t="shared" si="17"/>
        <v/>
      </c>
      <c r="E144" s="30" t="e">
        <f t="shared" si="10"/>
        <v>#VALUE!</v>
      </c>
      <c r="F144" s="29" t="e">
        <f t="shared" si="11"/>
        <v>#VALUE!</v>
      </c>
      <c r="G144" s="29" t="str">
        <f t="shared" si="15"/>
        <v/>
      </c>
      <c r="H144" s="29" t="str">
        <f t="shared" si="16"/>
        <v/>
      </c>
      <c r="I144" s="29" t="e">
        <f t="shared" si="12"/>
        <v>#VALUE!</v>
      </c>
      <c r="J144" s="29">
        <f>SUM($H$18:$H144)</f>
        <v>0</v>
      </c>
    </row>
    <row r="145" spans="1:10" x14ac:dyDescent="0.25">
      <c r="A145" s="23" t="str">
        <f t="shared" si="13"/>
        <v/>
      </c>
      <c r="B145" s="24" t="str">
        <f t="shared" si="9"/>
        <v/>
      </c>
      <c r="C145" s="29" t="str">
        <f t="shared" si="14"/>
        <v/>
      </c>
      <c r="D145" s="29" t="str">
        <f t="shared" si="17"/>
        <v/>
      </c>
      <c r="E145" s="30" t="e">
        <f t="shared" si="10"/>
        <v>#VALUE!</v>
      </c>
      <c r="F145" s="29" t="e">
        <f t="shared" si="11"/>
        <v>#VALUE!</v>
      </c>
      <c r="G145" s="29" t="str">
        <f t="shared" si="15"/>
        <v/>
      </c>
      <c r="H145" s="29" t="str">
        <f t="shared" si="16"/>
        <v/>
      </c>
      <c r="I145" s="29" t="e">
        <f t="shared" si="12"/>
        <v>#VALUE!</v>
      </c>
      <c r="J145" s="29">
        <f>SUM($H$18:$H145)</f>
        <v>0</v>
      </c>
    </row>
    <row r="146" spans="1:10" x14ac:dyDescent="0.25">
      <c r="A146" s="23" t="str">
        <f t="shared" si="13"/>
        <v/>
      </c>
      <c r="B146" s="24" t="str">
        <f t="shared" ref="B146:B209" si="18">IF(Pay_Num&lt;&gt;"",DATE(YEAR(Loan_Start),MONTH(Loan_Start)+(Pay_Num)*12/Num_Pmt_Per_Year,DAY(Loan_Start)),"")</f>
        <v/>
      </c>
      <c r="C146" s="29" t="str">
        <f t="shared" si="14"/>
        <v/>
      </c>
      <c r="D146" s="29" t="str">
        <f t="shared" si="17"/>
        <v/>
      </c>
      <c r="E146" s="30" t="e">
        <f t="shared" ref="E146:E209" si="19">IF(AND(Pay_Num&lt;&gt;"",Sched_Pay+Scheduled_Extra_Payments&lt;Beg_Bal),Scheduled_Extra_Payments,IF(AND(Pay_Num&lt;&gt;"",Beg_Bal-Sched_Pay&gt;0),Beg_Bal-Sched_Pay,IF(Pay_Num&lt;&gt;"",0,"")))</f>
        <v>#VALUE!</v>
      </c>
      <c r="F146" s="29" t="e">
        <f t="shared" ref="F146:F209" si="20">IF(AND(Pay_Num&lt;&gt;"",Sched_Pay+Extra_Pay&lt;Beg_Bal),Sched_Pay+Extra_Pay,IF(Pay_Num&lt;&gt;"",Beg_Bal,""))</f>
        <v>#VALUE!</v>
      </c>
      <c r="G146" s="29" t="str">
        <f t="shared" si="15"/>
        <v/>
      </c>
      <c r="H146" s="29" t="str">
        <f t="shared" si="16"/>
        <v/>
      </c>
      <c r="I146" s="29" t="e">
        <f t="shared" ref="I146:I209" si="21">IF(AND(Pay_Num&lt;&gt;"",Sched_Pay+Extra_Pay&lt;Beg_Bal),Beg_Bal-Princ,IF(Pay_Num&lt;&gt;"",0,""))</f>
        <v>#VALUE!</v>
      </c>
      <c r="J146" s="29">
        <f>SUM($H$18:$H146)</f>
        <v>0</v>
      </c>
    </row>
    <row r="147" spans="1:10" x14ac:dyDescent="0.25">
      <c r="A147" s="23" t="str">
        <f t="shared" ref="A147:A210" si="22">IF(Values_Entered,A146+1,"")</f>
        <v/>
      </c>
      <c r="B147" s="24" t="str">
        <f t="shared" si="18"/>
        <v/>
      </c>
      <c r="C147" s="29" t="str">
        <f t="shared" ref="C147:C210" si="23">IF(Pay_Num&lt;&gt;"",I146,"")</f>
        <v/>
      </c>
      <c r="D147" s="29" t="str">
        <f t="shared" si="17"/>
        <v/>
      </c>
      <c r="E147" s="30" t="e">
        <f t="shared" si="19"/>
        <v>#VALUE!</v>
      </c>
      <c r="F147" s="29" t="e">
        <f t="shared" si="20"/>
        <v>#VALUE!</v>
      </c>
      <c r="G147" s="29" t="str">
        <f t="shared" ref="G147:G210" si="24">IF(Pay_Num&lt;&gt;"",Total_Pay-Int,"")</f>
        <v/>
      </c>
      <c r="H147" s="29" t="str">
        <f t="shared" ref="H147:H210" si="25">IF(Pay_Num&lt;&gt;"",Beg_Bal*Interest_Rate/Num_Pmt_Per_Year,"")</f>
        <v/>
      </c>
      <c r="I147" s="29" t="e">
        <f t="shared" si="21"/>
        <v>#VALUE!</v>
      </c>
      <c r="J147" s="29">
        <f>SUM($H$18:$H147)</f>
        <v>0</v>
      </c>
    </row>
    <row r="148" spans="1:10" x14ac:dyDescent="0.25">
      <c r="A148" s="23" t="str">
        <f t="shared" si="22"/>
        <v/>
      </c>
      <c r="B148" s="24" t="str">
        <f t="shared" si="18"/>
        <v/>
      </c>
      <c r="C148" s="29" t="str">
        <f t="shared" si="23"/>
        <v/>
      </c>
      <c r="D148" s="29" t="str">
        <f t="shared" ref="D148:D211" si="26">IF(Pay_Num&lt;&gt;"",Scheduled_Monthly_Payment,"")</f>
        <v/>
      </c>
      <c r="E148" s="30" t="e">
        <f t="shared" si="19"/>
        <v>#VALUE!</v>
      </c>
      <c r="F148" s="29" t="e">
        <f t="shared" si="20"/>
        <v>#VALUE!</v>
      </c>
      <c r="G148" s="29" t="str">
        <f t="shared" si="24"/>
        <v/>
      </c>
      <c r="H148" s="29" t="str">
        <f t="shared" si="25"/>
        <v/>
      </c>
      <c r="I148" s="29" t="e">
        <f t="shared" si="21"/>
        <v>#VALUE!</v>
      </c>
      <c r="J148" s="29">
        <f>SUM($H$18:$H148)</f>
        <v>0</v>
      </c>
    </row>
    <row r="149" spans="1:10" x14ac:dyDescent="0.25">
      <c r="A149" s="23" t="str">
        <f t="shared" si="22"/>
        <v/>
      </c>
      <c r="B149" s="24" t="str">
        <f t="shared" si="18"/>
        <v/>
      </c>
      <c r="C149" s="29" t="str">
        <f t="shared" si="23"/>
        <v/>
      </c>
      <c r="D149" s="29" t="str">
        <f t="shared" si="26"/>
        <v/>
      </c>
      <c r="E149" s="30" t="e">
        <f t="shared" si="19"/>
        <v>#VALUE!</v>
      </c>
      <c r="F149" s="29" t="e">
        <f t="shared" si="20"/>
        <v>#VALUE!</v>
      </c>
      <c r="G149" s="29" t="str">
        <f t="shared" si="24"/>
        <v/>
      </c>
      <c r="H149" s="29" t="str">
        <f t="shared" si="25"/>
        <v/>
      </c>
      <c r="I149" s="29" t="e">
        <f t="shared" si="21"/>
        <v>#VALUE!</v>
      </c>
      <c r="J149" s="29">
        <f>SUM($H$18:$H149)</f>
        <v>0</v>
      </c>
    </row>
    <row r="150" spans="1:10" x14ac:dyDescent="0.25">
      <c r="A150" s="23" t="str">
        <f t="shared" si="22"/>
        <v/>
      </c>
      <c r="B150" s="24" t="str">
        <f t="shared" si="18"/>
        <v/>
      </c>
      <c r="C150" s="29" t="str">
        <f t="shared" si="23"/>
        <v/>
      </c>
      <c r="D150" s="29" t="str">
        <f t="shared" si="26"/>
        <v/>
      </c>
      <c r="E150" s="30" t="e">
        <f t="shared" si="19"/>
        <v>#VALUE!</v>
      </c>
      <c r="F150" s="29" t="e">
        <f t="shared" si="20"/>
        <v>#VALUE!</v>
      </c>
      <c r="G150" s="29" t="str">
        <f t="shared" si="24"/>
        <v/>
      </c>
      <c r="H150" s="29" t="str">
        <f t="shared" si="25"/>
        <v/>
      </c>
      <c r="I150" s="29" t="e">
        <f t="shared" si="21"/>
        <v>#VALUE!</v>
      </c>
      <c r="J150" s="29">
        <f>SUM($H$18:$H150)</f>
        <v>0</v>
      </c>
    </row>
    <row r="151" spans="1:10" x14ac:dyDescent="0.25">
      <c r="A151" s="23" t="str">
        <f t="shared" si="22"/>
        <v/>
      </c>
      <c r="B151" s="24" t="str">
        <f t="shared" si="18"/>
        <v/>
      </c>
      <c r="C151" s="29" t="str">
        <f t="shared" si="23"/>
        <v/>
      </c>
      <c r="D151" s="29" t="str">
        <f t="shared" si="26"/>
        <v/>
      </c>
      <c r="E151" s="30" t="e">
        <f t="shared" si="19"/>
        <v>#VALUE!</v>
      </c>
      <c r="F151" s="29" t="e">
        <f t="shared" si="20"/>
        <v>#VALUE!</v>
      </c>
      <c r="G151" s="29" t="str">
        <f t="shared" si="24"/>
        <v/>
      </c>
      <c r="H151" s="29" t="str">
        <f t="shared" si="25"/>
        <v/>
      </c>
      <c r="I151" s="29" t="e">
        <f t="shared" si="21"/>
        <v>#VALUE!</v>
      </c>
      <c r="J151" s="29">
        <f>SUM($H$18:$H151)</f>
        <v>0</v>
      </c>
    </row>
    <row r="152" spans="1:10" x14ac:dyDescent="0.25">
      <c r="A152" s="23" t="str">
        <f t="shared" si="22"/>
        <v/>
      </c>
      <c r="B152" s="24" t="str">
        <f t="shared" si="18"/>
        <v/>
      </c>
      <c r="C152" s="29" t="str">
        <f t="shared" si="23"/>
        <v/>
      </c>
      <c r="D152" s="29" t="str">
        <f t="shared" si="26"/>
        <v/>
      </c>
      <c r="E152" s="30" t="e">
        <f t="shared" si="19"/>
        <v>#VALUE!</v>
      </c>
      <c r="F152" s="29" t="e">
        <f t="shared" si="20"/>
        <v>#VALUE!</v>
      </c>
      <c r="G152" s="29" t="str">
        <f t="shared" si="24"/>
        <v/>
      </c>
      <c r="H152" s="29" t="str">
        <f t="shared" si="25"/>
        <v/>
      </c>
      <c r="I152" s="29" t="e">
        <f t="shared" si="21"/>
        <v>#VALUE!</v>
      </c>
      <c r="J152" s="29">
        <f>SUM($H$18:$H152)</f>
        <v>0</v>
      </c>
    </row>
    <row r="153" spans="1:10" x14ac:dyDescent="0.25">
      <c r="A153" s="23" t="str">
        <f t="shared" si="22"/>
        <v/>
      </c>
      <c r="B153" s="24" t="str">
        <f t="shared" si="18"/>
        <v/>
      </c>
      <c r="C153" s="29" t="str">
        <f t="shared" si="23"/>
        <v/>
      </c>
      <c r="D153" s="29" t="str">
        <f t="shared" si="26"/>
        <v/>
      </c>
      <c r="E153" s="30" t="e">
        <f t="shared" si="19"/>
        <v>#VALUE!</v>
      </c>
      <c r="F153" s="29" t="e">
        <f t="shared" si="20"/>
        <v>#VALUE!</v>
      </c>
      <c r="G153" s="29" t="str">
        <f t="shared" si="24"/>
        <v/>
      </c>
      <c r="H153" s="29" t="str">
        <f t="shared" si="25"/>
        <v/>
      </c>
      <c r="I153" s="29" t="e">
        <f t="shared" si="21"/>
        <v>#VALUE!</v>
      </c>
      <c r="J153" s="29">
        <f>SUM($H$18:$H153)</f>
        <v>0</v>
      </c>
    </row>
    <row r="154" spans="1:10" x14ac:dyDescent="0.25">
      <c r="A154" s="23" t="str">
        <f t="shared" si="22"/>
        <v/>
      </c>
      <c r="B154" s="24" t="str">
        <f t="shared" si="18"/>
        <v/>
      </c>
      <c r="C154" s="29" t="str">
        <f t="shared" si="23"/>
        <v/>
      </c>
      <c r="D154" s="29" t="str">
        <f t="shared" si="26"/>
        <v/>
      </c>
      <c r="E154" s="30" t="e">
        <f t="shared" si="19"/>
        <v>#VALUE!</v>
      </c>
      <c r="F154" s="29" t="e">
        <f t="shared" si="20"/>
        <v>#VALUE!</v>
      </c>
      <c r="G154" s="29" t="str">
        <f t="shared" si="24"/>
        <v/>
      </c>
      <c r="H154" s="29" t="str">
        <f t="shared" si="25"/>
        <v/>
      </c>
      <c r="I154" s="29" t="e">
        <f t="shared" si="21"/>
        <v>#VALUE!</v>
      </c>
      <c r="J154" s="29">
        <f>SUM($H$18:$H154)</f>
        <v>0</v>
      </c>
    </row>
    <row r="155" spans="1:10" x14ac:dyDescent="0.25">
      <c r="A155" s="23" t="str">
        <f t="shared" si="22"/>
        <v/>
      </c>
      <c r="B155" s="24" t="str">
        <f t="shared" si="18"/>
        <v/>
      </c>
      <c r="C155" s="29" t="str">
        <f t="shared" si="23"/>
        <v/>
      </c>
      <c r="D155" s="29" t="str">
        <f t="shared" si="26"/>
        <v/>
      </c>
      <c r="E155" s="30" t="e">
        <f t="shared" si="19"/>
        <v>#VALUE!</v>
      </c>
      <c r="F155" s="29" t="e">
        <f t="shared" si="20"/>
        <v>#VALUE!</v>
      </c>
      <c r="G155" s="29" t="str">
        <f t="shared" si="24"/>
        <v/>
      </c>
      <c r="H155" s="29" t="str">
        <f t="shared" si="25"/>
        <v/>
      </c>
      <c r="I155" s="29" t="e">
        <f t="shared" si="21"/>
        <v>#VALUE!</v>
      </c>
      <c r="J155" s="29">
        <f>SUM($H$18:$H155)</f>
        <v>0</v>
      </c>
    </row>
    <row r="156" spans="1:10" x14ac:dyDescent="0.25">
      <c r="A156" s="23" t="str">
        <f t="shared" si="22"/>
        <v/>
      </c>
      <c r="B156" s="24" t="str">
        <f t="shared" si="18"/>
        <v/>
      </c>
      <c r="C156" s="29" t="str">
        <f t="shared" si="23"/>
        <v/>
      </c>
      <c r="D156" s="29" t="str">
        <f t="shared" si="26"/>
        <v/>
      </c>
      <c r="E156" s="30" t="e">
        <f t="shared" si="19"/>
        <v>#VALUE!</v>
      </c>
      <c r="F156" s="29" t="e">
        <f t="shared" si="20"/>
        <v>#VALUE!</v>
      </c>
      <c r="G156" s="29" t="str">
        <f t="shared" si="24"/>
        <v/>
      </c>
      <c r="H156" s="29" t="str">
        <f t="shared" si="25"/>
        <v/>
      </c>
      <c r="I156" s="29" t="e">
        <f t="shared" si="21"/>
        <v>#VALUE!</v>
      </c>
      <c r="J156" s="29">
        <f>SUM($H$18:$H156)</f>
        <v>0</v>
      </c>
    </row>
    <row r="157" spans="1:10" x14ac:dyDescent="0.25">
      <c r="A157" s="23" t="str">
        <f t="shared" si="22"/>
        <v/>
      </c>
      <c r="B157" s="24" t="str">
        <f t="shared" si="18"/>
        <v/>
      </c>
      <c r="C157" s="29" t="str">
        <f t="shared" si="23"/>
        <v/>
      </c>
      <c r="D157" s="29" t="str">
        <f t="shared" si="26"/>
        <v/>
      </c>
      <c r="E157" s="30" t="e">
        <f t="shared" si="19"/>
        <v>#VALUE!</v>
      </c>
      <c r="F157" s="29" t="e">
        <f t="shared" si="20"/>
        <v>#VALUE!</v>
      </c>
      <c r="G157" s="29" t="str">
        <f t="shared" si="24"/>
        <v/>
      </c>
      <c r="H157" s="29" t="str">
        <f t="shared" si="25"/>
        <v/>
      </c>
      <c r="I157" s="29" t="e">
        <f t="shared" si="21"/>
        <v>#VALUE!</v>
      </c>
      <c r="J157" s="29">
        <f>SUM($H$18:$H157)</f>
        <v>0</v>
      </c>
    </row>
    <row r="158" spans="1:10" x14ac:dyDescent="0.25">
      <c r="A158" s="23" t="str">
        <f t="shared" si="22"/>
        <v/>
      </c>
      <c r="B158" s="24" t="str">
        <f t="shared" si="18"/>
        <v/>
      </c>
      <c r="C158" s="29" t="str">
        <f t="shared" si="23"/>
        <v/>
      </c>
      <c r="D158" s="29" t="str">
        <f t="shared" si="26"/>
        <v/>
      </c>
      <c r="E158" s="30" t="e">
        <f t="shared" si="19"/>
        <v>#VALUE!</v>
      </c>
      <c r="F158" s="29" t="e">
        <f t="shared" si="20"/>
        <v>#VALUE!</v>
      </c>
      <c r="G158" s="29" t="str">
        <f t="shared" si="24"/>
        <v/>
      </c>
      <c r="H158" s="29" t="str">
        <f t="shared" si="25"/>
        <v/>
      </c>
      <c r="I158" s="29" t="e">
        <f t="shared" si="21"/>
        <v>#VALUE!</v>
      </c>
      <c r="J158" s="29">
        <f>SUM($H$18:$H158)</f>
        <v>0</v>
      </c>
    </row>
    <row r="159" spans="1:10" x14ac:dyDescent="0.25">
      <c r="A159" s="23" t="str">
        <f t="shared" si="22"/>
        <v/>
      </c>
      <c r="B159" s="24" t="str">
        <f t="shared" si="18"/>
        <v/>
      </c>
      <c r="C159" s="29" t="str">
        <f t="shared" si="23"/>
        <v/>
      </c>
      <c r="D159" s="29" t="str">
        <f t="shared" si="26"/>
        <v/>
      </c>
      <c r="E159" s="30" t="e">
        <f t="shared" si="19"/>
        <v>#VALUE!</v>
      </c>
      <c r="F159" s="29" t="e">
        <f t="shared" si="20"/>
        <v>#VALUE!</v>
      </c>
      <c r="G159" s="29" t="str">
        <f t="shared" si="24"/>
        <v/>
      </c>
      <c r="H159" s="29" t="str">
        <f t="shared" si="25"/>
        <v/>
      </c>
      <c r="I159" s="29" t="e">
        <f t="shared" si="21"/>
        <v>#VALUE!</v>
      </c>
      <c r="J159" s="29">
        <f>SUM($H$18:$H159)</f>
        <v>0</v>
      </c>
    </row>
    <row r="160" spans="1:10" x14ac:dyDescent="0.25">
      <c r="A160" s="23" t="str">
        <f t="shared" si="22"/>
        <v/>
      </c>
      <c r="B160" s="24" t="str">
        <f t="shared" si="18"/>
        <v/>
      </c>
      <c r="C160" s="29" t="str">
        <f t="shared" si="23"/>
        <v/>
      </c>
      <c r="D160" s="29" t="str">
        <f t="shared" si="26"/>
        <v/>
      </c>
      <c r="E160" s="30" t="e">
        <f t="shared" si="19"/>
        <v>#VALUE!</v>
      </c>
      <c r="F160" s="29" t="e">
        <f t="shared" si="20"/>
        <v>#VALUE!</v>
      </c>
      <c r="G160" s="29" t="str">
        <f t="shared" si="24"/>
        <v/>
      </c>
      <c r="H160" s="29" t="str">
        <f t="shared" si="25"/>
        <v/>
      </c>
      <c r="I160" s="29" t="e">
        <f t="shared" si="21"/>
        <v>#VALUE!</v>
      </c>
      <c r="J160" s="29">
        <f>SUM($H$18:$H160)</f>
        <v>0</v>
      </c>
    </row>
    <row r="161" spans="1:10" x14ac:dyDescent="0.25">
      <c r="A161" s="23" t="str">
        <f t="shared" si="22"/>
        <v/>
      </c>
      <c r="B161" s="24" t="str">
        <f t="shared" si="18"/>
        <v/>
      </c>
      <c r="C161" s="29" t="str">
        <f t="shared" si="23"/>
        <v/>
      </c>
      <c r="D161" s="29" t="str">
        <f t="shared" si="26"/>
        <v/>
      </c>
      <c r="E161" s="30" t="e">
        <f t="shared" si="19"/>
        <v>#VALUE!</v>
      </c>
      <c r="F161" s="29" t="e">
        <f t="shared" si="20"/>
        <v>#VALUE!</v>
      </c>
      <c r="G161" s="29" t="str">
        <f t="shared" si="24"/>
        <v/>
      </c>
      <c r="H161" s="29" t="str">
        <f t="shared" si="25"/>
        <v/>
      </c>
      <c r="I161" s="29" t="e">
        <f t="shared" si="21"/>
        <v>#VALUE!</v>
      </c>
      <c r="J161" s="29">
        <f>SUM($H$18:$H161)</f>
        <v>0</v>
      </c>
    </row>
    <row r="162" spans="1:10" x14ac:dyDescent="0.25">
      <c r="A162" s="23" t="str">
        <f t="shared" si="22"/>
        <v/>
      </c>
      <c r="B162" s="24" t="str">
        <f t="shared" si="18"/>
        <v/>
      </c>
      <c r="C162" s="29" t="str">
        <f t="shared" si="23"/>
        <v/>
      </c>
      <c r="D162" s="29" t="str">
        <f t="shared" si="26"/>
        <v/>
      </c>
      <c r="E162" s="30" t="e">
        <f t="shared" si="19"/>
        <v>#VALUE!</v>
      </c>
      <c r="F162" s="29" t="e">
        <f t="shared" si="20"/>
        <v>#VALUE!</v>
      </c>
      <c r="G162" s="29" t="str">
        <f t="shared" si="24"/>
        <v/>
      </c>
      <c r="H162" s="29" t="str">
        <f t="shared" si="25"/>
        <v/>
      </c>
      <c r="I162" s="29" t="e">
        <f t="shared" si="21"/>
        <v>#VALUE!</v>
      </c>
      <c r="J162" s="29">
        <f>SUM($H$18:$H162)</f>
        <v>0</v>
      </c>
    </row>
    <row r="163" spans="1:10" x14ac:dyDescent="0.25">
      <c r="A163" s="23" t="str">
        <f t="shared" si="22"/>
        <v/>
      </c>
      <c r="B163" s="24" t="str">
        <f t="shared" si="18"/>
        <v/>
      </c>
      <c r="C163" s="29" t="str">
        <f t="shared" si="23"/>
        <v/>
      </c>
      <c r="D163" s="29" t="str">
        <f t="shared" si="26"/>
        <v/>
      </c>
      <c r="E163" s="30" t="e">
        <f t="shared" si="19"/>
        <v>#VALUE!</v>
      </c>
      <c r="F163" s="29" t="e">
        <f t="shared" si="20"/>
        <v>#VALUE!</v>
      </c>
      <c r="G163" s="29" t="str">
        <f t="shared" si="24"/>
        <v/>
      </c>
      <c r="H163" s="29" t="str">
        <f t="shared" si="25"/>
        <v/>
      </c>
      <c r="I163" s="29" t="e">
        <f t="shared" si="21"/>
        <v>#VALUE!</v>
      </c>
      <c r="J163" s="29">
        <f>SUM($H$18:$H163)</f>
        <v>0</v>
      </c>
    </row>
    <row r="164" spans="1:10" x14ac:dyDescent="0.25">
      <c r="A164" s="23" t="str">
        <f t="shared" si="22"/>
        <v/>
      </c>
      <c r="B164" s="24" t="str">
        <f t="shared" si="18"/>
        <v/>
      </c>
      <c r="C164" s="29" t="str">
        <f t="shared" si="23"/>
        <v/>
      </c>
      <c r="D164" s="29" t="str">
        <f t="shared" si="26"/>
        <v/>
      </c>
      <c r="E164" s="30" t="e">
        <f t="shared" si="19"/>
        <v>#VALUE!</v>
      </c>
      <c r="F164" s="29" t="e">
        <f t="shared" si="20"/>
        <v>#VALUE!</v>
      </c>
      <c r="G164" s="29" t="str">
        <f t="shared" si="24"/>
        <v/>
      </c>
      <c r="H164" s="29" t="str">
        <f t="shared" si="25"/>
        <v/>
      </c>
      <c r="I164" s="29" t="e">
        <f t="shared" si="21"/>
        <v>#VALUE!</v>
      </c>
      <c r="J164" s="29">
        <f>SUM($H$18:$H164)</f>
        <v>0</v>
      </c>
    </row>
    <row r="165" spans="1:10" x14ac:dyDescent="0.25">
      <c r="A165" s="23" t="str">
        <f t="shared" si="22"/>
        <v/>
      </c>
      <c r="B165" s="24" t="str">
        <f t="shared" si="18"/>
        <v/>
      </c>
      <c r="C165" s="29" t="str">
        <f t="shared" si="23"/>
        <v/>
      </c>
      <c r="D165" s="29" t="str">
        <f t="shared" si="26"/>
        <v/>
      </c>
      <c r="E165" s="30" t="e">
        <f t="shared" si="19"/>
        <v>#VALUE!</v>
      </c>
      <c r="F165" s="29" t="e">
        <f t="shared" si="20"/>
        <v>#VALUE!</v>
      </c>
      <c r="G165" s="29" t="str">
        <f t="shared" si="24"/>
        <v/>
      </c>
      <c r="H165" s="29" t="str">
        <f t="shared" si="25"/>
        <v/>
      </c>
      <c r="I165" s="29" t="e">
        <f t="shared" si="21"/>
        <v>#VALUE!</v>
      </c>
      <c r="J165" s="29">
        <f>SUM($H$18:$H165)</f>
        <v>0</v>
      </c>
    </row>
    <row r="166" spans="1:10" x14ac:dyDescent="0.25">
      <c r="A166" s="23" t="str">
        <f t="shared" si="22"/>
        <v/>
      </c>
      <c r="B166" s="24" t="str">
        <f t="shared" si="18"/>
        <v/>
      </c>
      <c r="C166" s="29" t="str">
        <f t="shared" si="23"/>
        <v/>
      </c>
      <c r="D166" s="29" t="str">
        <f t="shared" si="26"/>
        <v/>
      </c>
      <c r="E166" s="30" t="e">
        <f t="shared" si="19"/>
        <v>#VALUE!</v>
      </c>
      <c r="F166" s="29" t="e">
        <f t="shared" si="20"/>
        <v>#VALUE!</v>
      </c>
      <c r="G166" s="29" t="str">
        <f t="shared" si="24"/>
        <v/>
      </c>
      <c r="H166" s="29" t="str">
        <f t="shared" si="25"/>
        <v/>
      </c>
      <c r="I166" s="29" t="e">
        <f t="shared" si="21"/>
        <v>#VALUE!</v>
      </c>
      <c r="J166" s="29">
        <f>SUM($H$18:$H166)</f>
        <v>0</v>
      </c>
    </row>
    <row r="167" spans="1:10" x14ac:dyDescent="0.25">
      <c r="A167" s="23" t="str">
        <f t="shared" si="22"/>
        <v/>
      </c>
      <c r="B167" s="24" t="str">
        <f t="shared" si="18"/>
        <v/>
      </c>
      <c r="C167" s="29" t="str">
        <f t="shared" si="23"/>
        <v/>
      </c>
      <c r="D167" s="29" t="str">
        <f t="shared" si="26"/>
        <v/>
      </c>
      <c r="E167" s="30" t="e">
        <f t="shared" si="19"/>
        <v>#VALUE!</v>
      </c>
      <c r="F167" s="29" t="e">
        <f t="shared" si="20"/>
        <v>#VALUE!</v>
      </c>
      <c r="G167" s="29" t="str">
        <f t="shared" si="24"/>
        <v/>
      </c>
      <c r="H167" s="29" t="str">
        <f t="shared" si="25"/>
        <v/>
      </c>
      <c r="I167" s="29" t="e">
        <f t="shared" si="21"/>
        <v>#VALUE!</v>
      </c>
      <c r="J167" s="29">
        <f>SUM($H$18:$H167)</f>
        <v>0</v>
      </c>
    </row>
    <row r="168" spans="1:10" x14ac:dyDescent="0.25">
      <c r="A168" s="23" t="str">
        <f t="shared" si="22"/>
        <v/>
      </c>
      <c r="B168" s="24" t="str">
        <f t="shared" si="18"/>
        <v/>
      </c>
      <c r="C168" s="29" t="str">
        <f t="shared" si="23"/>
        <v/>
      </c>
      <c r="D168" s="29" t="str">
        <f t="shared" si="26"/>
        <v/>
      </c>
      <c r="E168" s="30" t="e">
        <f t="shared" si="19"/>
        <v>#VALUE!</v>
      </c>
      <c r="F168" s="29" t="e">
        <f t="shared" si="20"/>
        <v>#VALUE!</v>
      </c>
      <c r="G168" s="29" t="str">
        <f t="shared" si="24"/>
        <v/>
      </c>
      <c r="H168" s="29" t="str">
        <f t="shared" si="25"/>
        <v/>
      </c>
      <c r="I168" s="29" t="e">
        <f t="shared" si="21"/>
        <v>#VALUE!</v>
      </c>
      <c r="J168" s="29">
        <f>SUM($H$18:$H168)</f>
        <v>0</v>
      </c>
    </row>
    <row r="169" spans="1:10" x14ac:dyDescent="0.25">
      <c r="A169" s="23" t="str">
        <f t="shared" si="22"/>
        <v/>
      </c>
      <c r="B169" s="24" t="str">
        <f t="shared" si="18"/>
        <v/>
      </c>
      <c r="C169" s="29" t="str">
        <f t="shared" si="23"/>
        <v/>
      </c>
      <c r="D169" s="29" t="str">
        <f t="shared" si="26"/>
        <v/>
      </c>
      <c r="E169" s="30" t="e">
        <f t="shared" si="19"/>
        <v>#VALUE!</v>
      </c>
      <c r="F169" s="29" t="e">
        <f t="shared" si="20"/>
        <v>#VALUE!</v>
      </c>
      <c r="G169" s="29" t="str">
        <f t="shared" si="24"/>
        <v/>
      </c>
      <c r="H169" s="29" t="str">
        <f t="shared" si="25"/>
        <v/>
      </c>
      <c r="I169" s="29" t="e">
        <f t="shared" si="21"/>
        <v>#VALUE!</v>
      </c>
      <c r="J169" s="29">
        <f>SUM($H$18:$H169)</f>
        <v>0</v>
      </c>
    </row>
    <row r="170" spans="1:10" x14ac:dyDescent="0.25">
      <c r="A170" s="23" t="str">
        <f t="shared" si="22"/>
        <v/>
      </c>
      <c r="B170" s="24" t="str">
        <f t="shared" si="18"/>
        <v/>
      </c>
      <c r="C170" s="29" t="str">
        <f t="shared" si="23"/>
        <v/>
      </c>
      <c r="D170" s="29" t="str">
        <f t="shared" si="26"/>
        <v/>
      </c>
      <c r="E170" s="30" t="e">
        <f t="shared" si="19"/>
        <v>#VALUE!</v>
      </c>
      <c r="F170" s="29" t="e">
        <f t="shared" si="20"/>
        <v>#VALUE!</v>
      </c>
      <c r="G170" s="29" t="str">
        <f t="shared" si="24"/>
        <v/>
      </c>
      <c r="H170" s="29" t="str">
        <f t="shared" si="25"/>
        <v/>
      </c>
      <c r="I170" s="29" t="e">
        <f t="shared" si="21"/>
        <v>#VALUE!</v>
      </c>
      <c r="J170" s="29">
        <f>SUM($H$18:$H170)</f>
        <v>0</v>
      </c>
    </row>
    <row r="171" spans="1:10" x14ac:dyDescent="0.25">
      <c r="A171" s="23" t="str">
        <f t="shared" si="22"/>
        <v/>
      </c>
      <c r="B171" s="24" t="str">
        <f t="shared" si="18"/>
        <v/>
      </c>
      <c r="C171" s="29" t="str">
        <f t="shared" si="23"/>
        <v/>
      </c>
      <c r="D171" s="29" t="str">
        <f t="shared" si="26"/>
        <v/>
      </c>
      <c r="E171" s="30" t="e">
        <f t="shared" si="19"/>
        <v>#VALUE!</v>
      </c>
      <c r="F171" s="29" t="e">
        <f t="shared" si="20"/>
        <v>#VALUE!</v>
      </c>
      <c r="G171" s="29" t="str">
        <f t="shared" si="24"/>
        <v/>
      </c>
      <c r="H171" s="29" t="str">
        <f t="shared" si="25"/>
        <v/>
      </c>
      <c r="I171" s="29" t="e">
        <f t="shared" si="21"/>
        <v>#VALUE!</v>
      </c>
      <c r="J171" s="29">
        <f>SUM($H$18:$H171)</f>
        <v>0</v>
      </c>
    </row>
    <row r="172" spans="1:10" x14ac:dyDescent="0.25">
      <c r="A172" s="23" t="str">
        <f t="shared" si="22"/>
        <v/>
      </c>
      <c r="B172" s="24" t="str">
        <f t="shared" si="18"/>
        <v/>
      </c>
      <c r="C172" s="29" t="str">
        <f t="shared" si="23"/>
        <v/>
      </c>
      <c r="D172" s="29" t="str">
        <f t="shared" si="26"/>
        <v/>
      </c>
      <c r="E172" s="30" t="e">
        <f t="shared" si="19"/>
        <v>#VALUE!</v>
      </c>
      <c r="F172" s="29" t="e">
        <f t="shared" si="20"/>
        <v>#VALUE!</v>
      </c>
      <c r="G172" s="29" t="str">
        <f t="shared" si="24"/>
        <v/>
      </c>
      <c r="H172" s="29" t="str">
        <f t="shared" si="25"/>
        <v/>
      </c>
      <c r="I172" s="29" t="e">
        <f t="shared" si="21"/>
        <v>#VALUE!</v>
      </c>
      <c r="J172" s="29">
        <f>SUM($H$18:$H172)</f>
        <v>0</v>
      </c>
    </row>
    <row r="173" spans="1:10" x14ac:dyDescent="0.25">
      <c r="A173" s="23" t="str">
        <f t="shared" si="22"/>
        <v/>
      </c>
      <c r="B173" s="24" t="str">
        <f t="shared" si="18"/>
        <v/>
      </c>
      <c r="C173" s="29" t="str">
        <f t="shared" si="23"/>
        <v/>
      </c>
      <c r="D173" s="29" t="str">
        <f t="shared" si="26"/>
        <v/>
      </c>
      <c r="E173" s="30" t="e">
        <f t="shared" si="19"/>
        <v>#VALUE!</v>
      </c>
      <c r="F173" s="29" t="e">
        <f t="shared" si="20"/>
        <v>#VALUE!</v>
      </c>
      <c r="G173" s="29" t="str">
        <f t="shared" si="24"/>
        <v/>
      </c>
      <c r="H173" s="29" t="str">
        <f t="shared" si="25"/>
        <v/>
      </c>
      <c r="I173" s="29" t="e">
        <f t="shared" si="21"/>
        <v>#VALUE!</v>
      </c>
      <c r="J173" s="29">
        <f>SUM($H$18:$H173)</f>
        <v>0</v>
      </c>
    </row>
    <row r="174" spans="1:10" x14ac:dyDescent="0.25">
      <c r="A174" s="23" t="str">
        <f t="shared" si="22"/>
        <v/>
      </c>
      <c r="B174" s="24" t="str">
        <f t="shared" si="18"/>
        <v/>
      </c>
      <c r="C174" s="29" t="str">
        <f t="shared" si="23"/>
        <v/>
      </c>
      <c r="D174" s="29" t="str">
        <f t="shared" si="26"/>
        <v/>
      </c>
      <c r="E174" s="30" t="e">
        <f t="shared" si="19"/>
        <v>#VALUE!</v>
      </c>
      <c r="F174" s="29" t="e">
        <f t="shared" si="20"/>
        <v>#VALUE!</v>
      </c>
      <c r="G174" s="29" t="str">
        <f t="shared" si="24"/>
        <v/>
      </c>
      <c r="H174" s="29" t="str">
        <f t="shared" si="25"/>
        <v/>
      </c>
      <c r="I174" s="29" t="e">
        <f t="shared" si="21"/>
        <v>#VALUE!</v>
      </c>
      <c r="J174" s="29">
        <f>SUM($H$18:$H174)</f>
        <v>0</v>
      </c>
    </row>
    <row r="175" spans="1:10" x14ac:dyDescent="0.25">
      <c r="A175" s="23" t="str">
        <f t="shared" si="22"/>
        <v/>
      </c>
      <c r="B175" s="24" t="str">
        <f t="shared" si="18"/>
        <v/>
      </c>
      <c r="C175" s="29" t="str">
        <f t="shared" si="23"/>
        <v/>
      </c>
      <c r="D175" s="29" t="str">
        <f t="shared" si="26"/>
        <v/>
      </c>
      <c r="E175" s="30" t="e">
        <f t="shared" si="19"/>
        <v>#VALUE!</v>
      </c>
      <c r="F175" s="29" t="e">
        <f t="shared" si="20"/>
        <v>#VALUE!</v>
      </c>
      <c r="G175" s="29" t="str">
        <f t="shared" si="24"/>
        <v/>
      </c>
      <c r="H175" s="29" t="str">
        <f t="shared" si="25"/>
        <v/>
      </c>
      <c r="I175" s="29" t="e">
        <f t="shared" si="21"/>
        <v>#VALUE!</v>
      </c>
      <c r="J175" s="29">
        <f>SUM($H$18:$H175)</f>
        <v>0</v>
      </c>
    </row>
    <row r="176" spans="1:10" x14ac:dyDescent="0.25">
      <c r="A176" s="23" t="str">
        <f t="shared" si="22"/>
        <v/>
      </c>
      <c r="B176" s="24" t="str">
        <f t="shared" si="18"/>
        <v/>
      </c>
      <c r="C176" s="29" t="str">
        <f t="shared" si="23"/>
        <v/>
      </c>
      <c r="D176" s="29" t="str">
        <f t="shared" si="26"/>
        <v/>
      </c>
      <c r="E176" s="30" t="e">
        <f t="shared" si="19"/>
        <v>#VALUE!</v>
      </c>
      <c r="F176" s="29" t="e">
        <f t="shared" si="20"/>
        <v>#VALUE!</v>
      </c>
      <c r="G176" s="29" t="str">
        <f t="shared" si="24"/>
        <v/>
      </c>
      <c r="H176" s="29" t="str">
        <f t="shared" si="25"/>
        <v/>
      </c>
      <c r="I176" s="29" t="e">
        <f t="shared" si="21"/>
        <v>#VALUE!</v>
      </c>
      <c r="J176" s="29">
        <f>SUM($H$18:$H176)</f>
        <v>0</v>
      </c>
    </row>
    <row r="177" spans="1:10" x14ac:dyDescent="0.25">
      <c r="A177" s="23" t="str">
        <f t="shared" si="22"/>
        <v/>
      </c>
      <c r="B177" s="24" t="str">
        <f t="shared" si="18"/>
        <v/>
      </c>
      <c r="C177" s="29" t="str">
        <f t="shared" si="23"/>
        <v/>
      </c>
      <c r="D177" s="29" t="str">
        <f t="shared" si="26"/>
        <v/>
      </c>
      <c r="E177" s="30" t="e">
        <f t="shared" si="19"/>
        <v>#VALUE!</v>
      </c>
      <c r="F177" s="29" t="e">
        <f t="shared" si="20"/>
        <v>#VALUE!</v>
      </c>
      <c r="G177" s="29" t="str">
        <f t="shared" si="24"/>
        <v/>
      </c>
      <c r="H177" s="29" t="str">
        <f t="shared" si="25"/>
        <v/>
      </c>
      <c r="I177" s="29" t="e">
        <f t="shared" si="21"/>
        <v>#VALUE!</v>
      </c>
      <c r="J177" s="29">
        <f>SUM($H$18:$H177)</f>
        <v>0</v>
      </c>
    </row>
    <row r="178" spans="1:10" x14ac:dyDescent="0.25">
      <c r="A178" s="23" t="str">
        <f t="shared" si="22"/>
        <v/>
      </c>
      <c r="B178" s="24" t="str">
        <f t="shared" si="18"/>
        <v/>
      </c>
      <c r="C178" s="29" t="str">
        <f t="shared" si="23"/>
        <v/>
      </c>
      <c r="D178" s="29" t="str">
        <f t="shared" si="26"/>
        <v/>
      </c>
      <c r="E178" s="30" t="e">
        <f t="shared" si="19"/>
        <v>#VALUE!</v>
      </c>
      <c r="F178" s="29" t="e">
        <f t="shared" si="20"/>
        <v>#VALUE!</v>
      </c>
      <c r="G178" s="29" t="str">
        <f t="shared" si="24"/>
        <v/>
      </c>
      <c r="H178" s="29" t="str">
        <f t="shared" si="25"/>
        <v/>
      </c>
      <c r="I178" s="29" t="e">
        <f t="shared" si="21"/>
        <v>#VALUE!</v>
      </c>
      <c r="J178" s="29">
        <f>SUM($H$18:$H178)</f>
        <v>0</v>
      </c>
    </row>
    <row r="179" spans="1:10" x14ac:dyDescent="0.25">
      <c r="A179" s="23" t="str">
        <f t="shared" si="22"/>
        <v/>
      </c>
      <c r="B179" s="24" t="str">
        <f t="shared" si="18"/>
        <v/>
      </c>
      <c r="C179" s="29" t="str">
        <f t="shared" si="23"/>
        <v/>
      </c>
      <c r="D179" s="29" t="str">
        <f t="shared" si="26"/>
        <v/>
      </c>
      <c r="E179" s="30" t="e">
        <f t="shared" si="19"/>
        <v>#VALUE!</v>
      </c>
      <c r="F179" s="29" t="e">
        <f t="shared" si="20"/>
        <v>#VALUE!</v>
      </c>
      <c r="G179" s="29" t="str">
        <f t="shared" si="24"/>
        <v/>
      </c>
      <c r="H179" s="29" t="str">
        <f t="shared" si="25"/>
        <v/>
      </c>
      <c r="I179" s="29" t="e">
        <f t="shared" si="21"/>
        <v>#VALUE!</v>
      </c>
      <c r="J179" s="29">
        <f>SUM($H$18:$H179)</f>
        <v>0</v>
      </c>
    </row>
    <row r="180" spans="1:10" x14ac:dyDescent="0.25">
      <c r="A180" s="23" t="str">
        <f t="shared" si="22"/>
        <v/>
      </c>
      <c r="B180" s="24" t="str">
        <f t="shared" si="18"/>
        <v/>
      </c>
      <c r="C180" s="29" t="str">
        <f t="shared" si="23"/>
        <v/>
      </c>
      <c r="D180" s="29" t="str">
        <f t="shared" si="26"/>
        <v/>
      </c>
      <c r="E180" s="30" t="e">
        <f t="shared" si="19"/>
        <v>#VALUE!</v>
      </c>
      <c r="F180" s="29" t="e">
        <f t="shared" si="20"/>
        <v>#VALUE!</v>
      </c>
      <c r="G180" s="29" t="str">
        <f t="shared" si="24"/>
        <v/>
      </c>
      <c r="H180" s="29" t="str">
        <f t="shared" si="25"/>
        <v/>
      </c>
      <c r="I180" s="29" t="e">
        <f t="shared" si="21"/>
        <v>#VALUE!</v>
      </c>
      <c r="J180" s="29">
        <f>SUM($H$18:$H180)</f>
        <v>0</v>
      </c>
    </row>
    <row r="181" spans="1:10" x14ac:dyDescent="0.25">
      <c r="A181" s="23" t="str">
        <f t="shared" si="22"/>
        <v/>
      </c>
      <c r="B181" s="24" t="str">
        <f t="shared" si="18"/>
        <v/>
      </c>
      <c r="C181" s="29" t="str">
        <f t="shared" si="23"/>
        <v/>
      </c>
      <c r="D181" s="29" t="str">
        <f t="shared" si="26"/>
        <v/>
      </c>
      <c r="E181" s="30" t="e">
        <f t="shared" si="19"/>
        <v>#VALUE!</v>
      </c>
      <c r="F181" s="29" t="e">
        <f t="shared" si="20"/>
        <v>#VALUE!</v>
      </c>
      <c r="G181" s="29" t="str">
        <f t="shared" si="24"/>
        <v/>
      </c>
      <c r="H181" s="29" t="str">
        <f t="shared" si="25"/>
        <v/>
      </c>
      <c r="I181" s="29" t="e">
        <f t="shared" si="21"/>
        <v>#VALUE!</v>
      </c>
      <c r="J181" s="29">
        <f>SUM($H$18:$H181)</f>
        <v>0</v>
      </c>
    </row>
    <row r="182" spans="1:10" x14ac:dyDescent="0.25">
      <c r="A182" s="23" t="str">
        <f t="shared" si="22"/>
        <v/>
      </c>
      <c r="B182" s="24" t="str">
        <f t="shared" si="18"/>
        <v/>
      </c>
      <c r="C182" s="29" t="str">
        <f t="shared" si="23"/>
        <v/>
      </c>
      <c r="D182" s="29" t="str">
        <f t="shared" si="26"/>
        <v/>
      </c>
      <c r="E182" s="30" t="e">
        <f t="shared" si="19"/>
        <v>#VALUE!</v>
      </c>
      <c r="F182" s="29" t="e">
        <f t="shared" si="20"/>
        <v>#VALUE!</v>
      </c>
      <c r="G182" s="29" t="str">
        <f t="shared" si="24"/>
        <v/>
      </c>
      <c r="H182" s="29" t="str">
        <f t="shared" si="25"/>
        <v/>
      </c>
      <c r="I182" s="29" t="e">
        <f t="shared" si="21"/>
        <v>#VALUE!</v>
      </c>
      <c r="J182" s="29">
        <f>SUM($H$18:$H182)</f>
        <v>0</v>
      </c>
    </row>
    <row r="183" spans="1:10" x14ac:dyDescent="0.25">
      <c r="A183" s="23" t="str">
        <f t="shared" si="22"/>
        <v/>
      </c>
      <c r="B183" s="24" t="str">
        <f t="shared" si="18"/>
        <v/>
      </c>
      <c r="C183" s="29" t="str">
        <f t="shared" si="23"/>
        <v/>
      </c>
      <c r="D183" s="29" t="str">
        <f t="shared" si="26"/>
        <v/>
      </c>
      <c r="E183" s="30" t="e">
        <f t="shared" si="19"/>
        <v>#VALUE!</v>
      </c>
      <c r="F183" s="29" t="e">
        <f t="shared" si="20"/>
        <v>#VALUE!</v>
      </c>
      <c r="G183" s="29" t="str">
        <f t="shared" si="24"/>
        <v/>
      </c>
      <c r="H183" s="29" t="str">
        <f t="shared" si="25"/>
        <v/>
      </c>
      <c r="I183" s="29" t="e">
        <f t="shared" si="21"/>
        <v>#VALUE!</v>
      </c>
      <c r="J183" s="29">
        <f>SUM($H$18:$H183)</f>
        <v>0</v>
      </c>
    </row>
    <row r="184" spans="1:10" x14ac:dyDescent="0.25">
      <c r="A184" s="23" t="str">
        <f t="shared" si="22"/>
        <v/>
      </c>
      <c r="B184" s="24" t="str">
        <f t="shared" si="18"/>
        <v/>
      </c>
      <c r="C184" s="29" t="str">
        <f t="shared" si="23"/>
        <v/>
      </c>
      <c r="D184" s="29" t="str">
        <f t="shared" si="26"/>
        <v/>
      </c>
      <c r="E184" s="30" t="e">
        <f t="shared" si="19"/>
        <v>#VALUE!</v>
      </c>
      <c r="F184" s="29" t="e">
        <f t="shared" si="20"/>
        <v>#VALUE!</v>
      </c>
      <c r="G184" s="29" t="str">
        <f t="shared" si="24"/>
        <v/>
      </c>
      <c r="H184" s="29" t="str">
        <f t="shared" si="25"/>
        <v/>
      </c>
      <c r="I184" s="29" t="e">
        <f t="shared" si="21"/>
        <v>#VALUE!</v>
      </c>
      <c r="J184" s="29">
        <f>SUM($H$18:$H184)</f>
        <v>0</v>
      </c>
    </row>
    <row r="185" spans="1:10" x14ac:dyDescent="0.25">
      <c r="A185" s="23" t="str">
        <f t="shared" si="22"/>
        <v/>
      </c>
      <c r="B185" s="24" t="str">
        <f t="shared" si="18"/>
        <v/>
      </c>
      <c r="C185" s="29" t="str">
        <f t="shared" si="23"/>
        <v/>
      </c>
      <c r="D185" s="29" t="str">
        <f t="shared" si="26"/>
        <v/>
      </c>
      <c r="E185" s="30" t="e">
        <f t="shared" si="19"/>
        <v>#VALUE!</v>
      </c>
      <c r="F185" s="29" t="e">
        <f t="shared" si="20"/>
        <v>#VALUE!</v>
      </c>
      <c r="G185" s="29" t="str">
        <f t="shared" si="24"/>
        <v/>
      </c>
      <c r="H185" s="29" t="str">
        <f t="shared" si="25"/>
        <v/>
      </c>
      <c r="I185" s="29" t="e">
        <f t="shared" si="21"/>
        <v>#VALUE!</v>
      </c>
      <c r="J185" s="29">
        <f>SUM($H$18:$H185)</f>
        <v>0</v>
      </c>
    </row>
    <row r="186" spans="1:10" x14ac:dyDescent="0.25">
      <c r="A186" s="23" t="str">
        <f t="shared" si="22"/>
        <v/>
      </c>
      <c r="B186" s="24" t="str">
        <f t="shared" si="18"/>
        <v/>
      </c>
      <c r="C186" s="29" t="str">
        <f t="shared" si="23"/>
        <v/>
      </c>
      <c r="D186" s="29" t="str">
        <f t="shared" si="26"/>
        <v/>
      </c>
      <c r="E186" s="30" t="e">
        <f t="shared" si="19"/>
        <v>#VALUE!</v>
      </c>
      <c r="F186" s="29" t="e">
        <f t="shared" si="20"/>
        <v>#VALUE!</v>
      </c>
      <c r="G186" s="29" t="str">
        <f t="shared" si="24"/>
        <v/>
      </c>
      <c r="H186" s="29" t="str">
        <f t="shared" si="25"/>
        <v/>
      </c>
      <c r="I186" s="29" t="e">
        <f t="shared" si="21"/>
        <v>#VALUE!</v>
      </c>
      <c r="J186" s="29">
        <f>SUM($H$18:$H186)</f>
        <v>0</v>
      </c>
    </row>
    <row r="187" spans="1:10" x14ac:dyDescent="0.25">
      <c r="A187" s="23" t="str">
        <f t="shared" si="22"/>
        <v/>
      </c>
      <c r="B187" s="24" t="str">
        <f t="shared" si="18"/>
        <v/>
      </c>
      <c r="C187" s="29" t="str">
        <f t="shared" si="23"/>
        <v/>
      </c>
      <c r="D187" s="29" t="str">
        <f t="shared" si="26"/>
        <v/>
      </c>
      <c r="E187" s="30" t="e">
        <f t="shared" si="19"/>
        <v>#VALUE!</v>
      </c>
      <c r="F187" s="29" t="e">
        <f t="shared" si="20"/>
        <v>#VALUE!</v>
      </c>
      <c r="G187" s="29" t="str">
        <f t="shared" si="24"/>
        <v/>
      </c>
      <c r="H187" s="29" t="str">
        <f t="shared" si="25"/>
        <v/>
      </c>
      <c r="I187" s="29" t="e">
        <f t="shared" si="21"/>
        <v>#VALUE!</v>
      </c>
      <c r="J187" s="29">
        <f>SUM($H$18:$H187)</f>
        <v>0</v>
      </c>
    </row>
    <row r="188" spans="1:10" x14ac:dyDescent="0.25">
      <c r="A188" s="23" t="str">
        <f t="shared" si="22"/>
        <v/>
      </c>
      <c r="B188" s="24" t="str">
        <f t="shared" si="18"/>
        <v/>
      </c>
      <c r="C188" s="29" t="str">
        <f t="shared" si="23"/>
        <v/>
      </c>
      <c r="D188" s="29" t="str">
        <f t="shared" si="26"/>
        <v/>
      </c>
      <c r="E188" s="30" t="e">
        <f t="shared" si="19"/>
        <v>#VALUE!</v>
      </c>
      <c r="F188" s="29" t="e">
        <f t="shared" si="20"/>
        <v>#VALUE!</v>
      </c>
      <c r="G188" s="29" t="str">
        <f t="shared" si="24"/>
        <v/>
      </c>
      <c r="H188" s="29" t="str">
        <f t="shared" si="25"/>
        <v/>
      </c>
      <c r="I188" s="29" t="e">
        <f t="shared" si="21"/>
        <v>#VALUE!</v>
      </c>
      <c r="J188" s="29">
        <f>SUM($H$18:$H188)</f>
        <v>0</v>
      </c>
    </row>
    <row r="189" spans="1:10" x14ac:dyDescent="0.25">
      <c r="A189" s="23" t="str">
        <f t="shared" si="22"/>
        <v/>
      </c>
      <c r="B189" s="24" t="str">
        <f t="shared" si="18"/>
        <v/>
      </c>
      <c r="C189" s="29" t="str">
        <f t="shared" si="23"/>
        <v/>
      </c>
      <c r="D189" s="29" t="str">
        <f t="shared" si="26"/>
        <v/>
      </c>
      <c r="E189" s="30" t="e">
        <f t="shared" si="19"/>
        <v>#VALUE!</v>
      </c>
      <c r="F189" s="29" t="e">
        <f t="shared" si="20"/>
        <v>#VALUE!</v>
      </c>
      <c r="G189" s="29" t="str">
        <f t="shared" si="24"/>
        <v/>
      </c>
      <c r="H189" s="29" t="str">
        <f t="shared" si="25"/>
        <v/>
      </c>
      <c r="I189" s="29" t="e">
        <f t="shared" si="21"/>
        <v>#VALUE!</v>
      </c>
      <c r="J189" s="29">
        <f>SUM($H$18:$H189)</f>
        <v>0</v>
      </c>
    </row>
    <row r="190" spans="1:10" x14ac:dyDescent="0.25">
      <c r="A190" s="23" t="str">
        <f t="shared" si="22"/>
        <v/>
      </c>
      <c r="B190" s="24" t="str">
        <f t="shared" si="18"/>
        <v/>
      </c>
      <c r="C190" s="29" t="str">
        <f t="shared" si="23"/>
        <v/>
      </c>
      <c r="D190" s="29" t="str">
        <f t="shared" si="26"/>
        <v/>
      </c>
      <c r="E190" s="30" t="e">
        <f t="shared" si="19"/>
        <v>#VALUE!</v>
      </c>
      <c r="F190" s="29" t="e">
        <f t="shared" si="20"/>
        <v>#VALUE!</v>
      </c>
      <c r="G190" s="29" t="str">
        <f t="shared" si="24"/>
        <v/>
      </c>
      <c r="H190" s="29" t="str">
        <f t="shared" si="25"/>
        <v/>
      </c>
      <c r="I190" s="29" t="e">
        <f t="shared" si="21"/>
        <v>#VALUE!</v>
      </c>
      <c r="J190" s="29">
        <f>SUM($H$18:$H190)</f>
        <v>0</v>
      </c>
    </row>
    <row r="191" spans="1:10" x14ac:dyDescent="0.25">
      <c r="A191" s="23" t="str">
        <f t="shared" si="22"/>
        <v/>
      </c>
      <c r="B191" s="24" t="str">
        <f t="shared" si="18"/>
        <v/>
      </c>
      <c r="C191" s="29" t="str">
        <f t="shared" si="23"/>
        <v/>
      </c>
      <c r="D191" s="29" t="str">
        <f t="shared" si="26"/>
        <v/>
      </c>
      <c r="E191" s="30" t="e">
        <f t="shared" si="19"/>
        <v>#VALUE!</v>
      </c>
      <c r="F191" s="29" t="e">
        <f t="shared" si="20"/>
        <v>#VALUE!</v>
      </c>
      <c r="G191" s="29" t="str">
        <f t="shared" si="24"/>
        <v/>
      </c>
      <c r="H191" s="29" t="str">
        <f t="shared" si="25"/>
        <v/>
      </c>
      <c r="I191" s="29" t="e">
        <f t="shared" si="21"/>
        <v>#VALUE!</v>
      </c>
      <c r="J191" s="29">
        <f>SUM($H$18:$H191)</f>
        <v>0</v>
      </c>
    </row>
    <row r="192" spans="1:10" x14ac:dyDescent="0.25">
      <c r="A192" s="23" t="str">
        <f t="shared" si="22"/>
        <v/>
      </c>
      <c r="B192" s="24" t="str">
        <f t="shared" si="18"/>
        <v/>
      </c>
      <c r="C192" s="29" t="str">
        <f t="shared" si="23"/>
        <v/>
      </c>
      <c r="D192" s="29" t="str">
        <f t="shared" si="26"/>
        <v/>
      </c>
      <c r="E192" s="30" t="e">
        <f t="shared" si="19"/>
        <v>#VALUE!</v>
      </c>
      <c r="F192" s="29" t="e">
        <f t="shared" si="20"/>
        <v>#VALUE!</v>
      </c>
      <c r="G192" s="29" t="str">
        <f t="shared" si="24"/>
        <v/>
      </c>
      <c r="H192" s="29" t="str">
        <f t="shared" si="25"/>
        <v/>
      </c>
      <c r="I192" s="29" t="e">
        <f t="shared" si="21"/>
        <v>#VALUE!</v>
      </c>
      <c r="J192" s="29">
        <f>SUM($H$18:$H192)</f>
        <v>0</v>
      </c>
    </row>
    <row r="193" spans="1:10" x14ac:dyDescent="0.25">
      <c r="A193" s="23" t="str">
        <f t="shared" si="22"/>
        <v/>
      </c>
      <c r="B193" s="24" t="str">
        <f t="shared" si="18"/>
        <v/>
      </c>
      <c r="C193" s="29" t="str">
        <f t="shared" si="23"/>
        <v/>
      </c>
      <c r="D193" s="29" t="str">
        <f t="shared" si="26"/>
        <v/>
      </c>
      <c r="E193" s="30" t="e">
        <f t="shared" si="19"/>
        <v>#VALUE!</v>
      </c>
      <c r="F193" s="29" t="e">
        <f t="shared" si="20"/>
        <v>#VALUE!</v>
      </c>
      <c r="G193" s="29" t="str">
        <f t="shared" si="24"/>
        <v/>
      </c>
      <c r="H193" s="29" t="str">
        <f t="shared" si="25"/>
        <v/>
      </c>
      <c r="I193" s="29" t="e">
        <f t="shared" si="21"/>
        <v>#VALUE!</v>
      </c>
      <c r="J193" s="29">
        <f>SUM($H$18:$H193)</f>
        <v>0</v>
      </c>
    </row>
    <row r="194" spans="1:10" x14ac:dyDescent="0.25">
      <c r="A194" s="23" t="str">
        <f t="shared" si="22"/>
        <v/>
      </c>
      <c r="B194" s="24" t="str">
        <f t="shared" si="18"/>
        <v/>
      </c>
      <c r="C194" s="29" t="str">
        <f t="shared" si="23"/>
        <v/>
      </c>
      <c r="D194" s="29" t="str">
        <f t="shared" si="26"/>
        <v/>
      </c>
      <c r="E194" s="30" t="e">
        <f t="shared" si="19"/>
        <v>#VALUE!</v>
      </c>
      <c r="F194" s="29" t="e">
        <f t="shared" si="20"/>
        <v>#VALUE!</v>
      </c>
      <c r="G194" s="29" t="str">
        <f t="shared" si="24"/>
        <v/>
      </c>
      <c r="H194" s="29" t="str">
        <f t="shared" si="25"/>
        <v/>
      </c>
      <c r="I194" s="29" t="e">
        <f t="shared" si="21"/>
        <v>#VALUE!</v>
      </c>
      <c r="J194" s="29">
        <f>SUM($H$18:$H194)</f>
        <v>0</v>
      </c>
    </row>
    <row r="195" spans="1:10" x14ac:dyDescent="0.25">
      <c r="A195" s="23" t="str">
        <f t="shared" si="22"/>
        <v/>
      </c>
      <c r="B195" s="24" t="str">
        <f t="shared" si="18"/>
        <v/>
      </c>
      <c r="C195" s="29" t="str">
        <f t="shared" si="23"/>
        <v/>
      </c>
      <c r="D195" s="29" t="str">
        <f t="shared" si="26"/>
        <v/>
      </c>
      <c r="E195" s="30" t="e">
        <f t="shared" si="19"/>
        <v>#VALUE!</v>
      </c>
      <c r="F195" s="29" t="e">
        <f t="shared" si="20"/>
        <v>#VALUE!</v>
      </c>
      <c r="G195" s="29" t="str">
        <f t="shared" si="24"/>
        <v/>
      </c>
      <c r="H195" s="29" t="str">
        <f t="shared" si="25"/>
        <v/>
      </c>
      <c r="I195" s="29" t="e">
        <f t="shared" si="21"/>
        <v>#VALUE!</v>
      </c>
      <c r="J195" s="29">
        <f>SUM($H$18:$H195)</f>
        <v>0</v>
      </c>
    </row>
    <row r="196" spans="1:10" x14ac:dyDescent="0.25">
      <c r="A196" s="23" t="str">
        <f t="shared" si="22"/>
        <v/>
      </c>
      <c r="B196" s="24" t="str">
        <f t="shared" si="18"/>
        <v/>
      </c>
      <c r="C196" s="29" t="str">
        <f t="shared" si="23"/>
        <v/>
      </c>
      <c r="D196" s="29" t="str">
        <f t="shared" si="26"/>
        <v/>
      </c>
      <c r="E196" s="30" t="e">
        <f t="shared" si="19"/>
        <v>#VALUE!</v>
      </c>
      <c r="F196" s="29" t="e">
        <f t="shared" si="20"/>
        <v>#VALUE!</v>
      </c>
      <c r="G196" s="29" t="str">
        <f t="shared" si="24"/>
        <v/>
      </c>
      <c r="H196" s="29" t="str">
        <f t="shared" si="25"/>
        <v/>
      </c>
      <c r="I196" s="29" t="e">
        <f t="shared" si="21"/>
        <v>#VALUE!</v>
      </c>
      <c r="J196" s="29">
        <f>SUM($H$18:$H196)</f>
        <v>0</v>
      </c>
    </row>
    <row r="197" spans="1:10" x14ac:dyDescent="0.25">
      <c r="A197" s="23" t="str">
        <f t="shared" si="22"/>
        <v/>
      </c>
      <c r="B197" s="24" t="str">
        <f t="shared" si="18"/>
        <v/>
      </c>
      <c r="C197" s="29" t="str">
        <f t="shared" si="23"/>
        <v/>
      </c>
      <c r="D197" s="29" t="str">
        <f t="shared" si="26"/>
        <v/>
      </c>
      <c r="E197" s="30" t="e">
        <f t="shared" si="19"/>
        <v>#VALUE!</v>
      </c>
      <c r="F197" s="29" t="e">
        <f t="shared" si="20"/>
        <v>#VALUE!</v>
      </c>
      <c r="G197" s="29" t="str">
        <f t="shared" si="24"/>
        <v/>
      </c>
      <c r="H197" s="29" t="str">
        <f t="shared" si="25"/>
        <v/>
      </c>
      <c r="I197" s="29" t="e">
        <f t="shared" si="21"/>
        <v>#VALUE!</v>
      </c>
      <c r="J197" s="29">
        <f>SUM($H$18:$H197)</f>
        <v>0</v>
      </c>
    </row>
    <row r="198" spans="1:10" x14ac:dyDescent="0.25">
      <c r="A198" s="23" t="str">
        <f t="shared" si="22"/>
        <v/>
      </c>
      <c r="B198" s="24" t="str">
        <f t="shared" si="18"/>
        <v/>
      </c>
      <c r="C198" s="29" t="str">
        <f t="shared" si="23"/>
        <v/>
      </c>
      <c r="D198" s="29" t="str">
        <f t="shared" si="26"/>
        <v/>
      </c>
      <c r="E198" s="30" t="e">
        <f t="shared" si="19"/>
        <v>#VALUE!</v>
      </c>
      <c r="F198" s="29" t="e">
        <f t="shared" si="20"/>
        <v>#VALUE!</v>
      </c>
      <c r="G198" s="29" t="str">
        <f t="shared" si="24"/>
        <v/>
      </c>
      <c r="H198" s="29" t="str">
        <f t="shared" si="25"/>
        <v/>
      </c>
      <c r="I198" s="29" t="e">
        <f t="shared" si="21"/>
        <v>#VALUE!</v>
      </c>
      <c r="J198" s="29">
        <f>SUM($H$18:$H198)</f>
        <v>0</v>
      </c>
    </row>
    <row r="199" spans="1:10" x14ac:dyDescent="0.25">
      <c r="A199" s="23" t="str">
        <f t="shared" si="22"/>
        <v/>
      </c>
      <c r="B199" s="24" t="str">
        <f t="shared" si="18"/>
        <v/>
      </c>
      <c r="C199" s="29" t="str">
        <f t="shared" si="23"/>
        <v/>
      </c>
      <c r="D199" s="29" t="str">
        <f t="shared" si="26"/>
        <v/>
      </c>
      <c r="E199" s="30" t="e">
        <f t="shared" si="19"/>
        <v>#VALUE!</v>
      </c>
      <c r="F199" s="29" t="e">
        <f t="shared" si="20"/>
        <v>#VALUE!</v>
      </c>
      <c r="G199" s="29" t="str">
        <f t="shared" si="24"/>
        <v/>
      </c>
      <c r="H199" s="29" t="str">
        <f t="shared" si="25"/>
        <v/>
      </c>
      <c r="I199" s="29" t="e">
        <f t="shared" si="21"/>
        <v>#VALUE!</v>
      </c>
      <c r="J199" s="29">
        <f>SUM($H$18:$H199)</f>
        <v>0</v>
      </c>
    </row>
    <row r="200" spans="1:10" x14ac:dyDescent="0.25">
      <c r="A200" s="23" t="str">
        <f t="shared" si="22"/>
        <v/>
      </c>
      <c r="B200" s="24" t="str">
        <f t="shared" si="18"/>
        <v/>
      </c>
      <c r="C200" s="29" t="str">
        <f t="shared" si="23"/>
        <v/>
      </c>
      <c r="D200" s="29" t="str">
        <f t="shared" si="26"/>
        <v/>
      </c>
      <c r="E200" s="30" t="e">
        <f t="shared" si="19"/>
        <v>#VALUE!</v>
      </c>
      <c r="F200" s="29" t="e">
        <f t="shared" si="20"/>
        <v>#VALUE!</v>
      </c>
      <c r="G200" s="29" t="str">
        <f t="shared" si="24"/>
        <v/>
      </c>
      <c r="H200" s="29" t="str">
        <f t="shared" si="25"/>
        <v/>
      </c>
      <c r="I200" s="29" t="e">
        <f t="shared" si="21"/>
        <v>#VALUE!</v>
      </c>
      <c r="J200" s="29">
        <f>SUM($H$18:$H200)</f>
        <v>0</v>
      </c>
    </row>
    <row r="201" spans="1:10" x14ac:dyDescent="0.25">
      <c r="A201" s="23" t="str">
        <f t="shared" si="22"/>
        <v/>
      </c>
      <c r="B201" s="24" t="str">
        <f t="shared" si="18"/>
        <v/>
      </c>
      <c r="C201" s="29" t="str">
        <f t="shared" si="23"/>
        <v/>
      </c>
      <c r="D201" s="29" t="str">
        <f t="shared" si="26"/>
        <v/>
      </c>
      <c r="E201" s="30" t="e">
        <f t="shared" si="19"/>
        <v>#VALUE!</v>
      </c>
      <c r="F201" s="29" t="e">
        <f t="shared" si="20"/>
        <v>#VALUE!</v>
      </c>
      <c r="G201" s="29" t="str">
        <f t="shared" si="24"/>
        <v/>
      </c>
      <c r="H201" s="29" t="str">
        <f t="shared" si="25"/>
        <v/>
      </c>
      <c r="I201" s="29" t="e">
        <f t="shared" si="21"/>
        <v>#VALUE!</v>
      </c>
      <c r="J201" s="29">
        <f>SUM($H$18:$H201)</f>
        <v>0</v>
      </c>
    </row>
    <row r="202" spans="1:10" x14ac:dyDescent="0.25">
      <c r="A202" s="23" t="str">
        <f t="shared" si="22"/>
        <v/>
      </c>
      <c r="B202" s="24" t="str">
        <f t="shared" si="18"/>
        <v/>
      </c>
      <c r="C202" s="29" t="str">
        <f t="shared" si="23"/>
        <v/>
      </c>
      <c r="D202" s="29" t="str">
        <f t="shared" si="26"/>
        <v/>
      </c>
      <c r="E202" s="30" t="e">
        <f t="shared" si="19"/>
        <v>#VALUE!</v>
      </c>
      <c r="F202" s="29" t="e">
        <f t="shared" si="20"/>
        <v>#VALUE!</v>
      </c>
      <c r="G202" s="29" t="str">
        <f t="shared" si="24"/>
        <v/>
      </c>
      <c r="H202" s="29" t="str">
        <f t="shared" si="25"/>
        <v/>
      </c>
      <c r="I202" s="29" t="e">
        <f t="shared" si="21"/>
        <v>#VALUE!</v>
      </c>
      <c r="J202" s="29">
        <f>SUM($H$18:$H202)</f>
        <v>0</v>
      </c>
    </row>
    <row r="203" spans="1:10" x14ac:dyDescent="0.25">
      <c r="A203" s="23" t="str">
        <f t="shared" si="22"/>
        <v/>
      </c>
      <c r="B203" s="24" t="str">
        <f t="shared" si="18"/>
        <v/>
      </c>
      <c r="C203" s="29" t="str">
        <f t="shared" si="23"/>
        <v/>
      </c>
      <c r="D203" s="29" t="str">
        <f t="shared" si="26"/>
        <v/>
      </c>
      <c r="E203" s="30" t="e">
        <f t="shared" si="19"/>
        <v>#VALUE!</v>
      </c>
      <c r="F203" s="29" t="e">
        <f t="shared" si="20"/>
        <v>#VALUE!</v>
      </c>
      <c r="G203" s="29" t="str">
        <f t="shared" si="24"/>
        <v/>
      </c>
      <c r="H203" s="29" t="str">
        <f t="shared" si="25"/>
        <v/>
      </c>
      <c r="I203" s="29" t="e">
        <f t="shared" si="21"/>
        <v>#VALUE!</v>
      </c>
      <c r="J203" s="29">
        <f>SUM($H$18:$H203)</f>
        <v>0</v>
      </c>
    </row>
    <row r="204" spans="1:10" x14ac:dyDescent="0.25">
      <c r="A204" s="23" t="str">
        <f t="shared" si="22"/>
        <v/>
      </c>
      <c r="B204" s="24" t="str">
        <f t="shared" si="18"/>
        <v/>
      </c>
      <c r="C204" s="29" t="str">
        <f t="shared" si="23"/>
        <v/>
      </c>
      <c r="D204" s="29" t="str">
        <f t="shared" si="26"/>
        <v/>
      </c>
      <c r="E204" s="30" t="e">
        <f t="shared" si="19"/>
        <v>#VALUE!</v>
      </c>
      <c r="F204" s="29" t="e">
        <f t="shared" si="20"/>
        <v>#VALUE!</v>
      </c>
      <c r="G204" s="29" t="str">
        <f t="shared" si="24"/>
        <v/>
      </c>
      <c r="H204" s="29" t="str">
        <f t="shared" si="25"/>
        <v/>
      </c>
      <c r="I204" s="29" t="e">
        <f t="shared" si="21"/>
        <v>#VALUE!</v>
      </c>
      <c r="J204" s="29">
        <f>SUM($H$18:$H204)</f>
        <v>0</v>
      </c>
    </row>
    <row r="205" spans="1:10" x14ac:dyDescent="0.25">
      <c r="A205" s="23" t="str">
        <f t="shared" si="22"/>
        <v/>
      </c>
      <c r="B205" s="24" t="str">
        <f t="shared" si="18"/>
        <v/>
      </c>
      <c r="C205" s="29" t="str">
        <f t="shared" si="23"/>
        <v/>
      </c>
      <c r="D205" s="29" t="str">
        <f t="shared" si="26"/>
        <v/>
      </c>
      <c r="E205" s="30" t="e">
        <f t="shared" si="19"/>
        <v>#VALUE!</v>
      </c>
      <c r="F205" s="29" t="e">
        <f t="shared" si="20"/>
        <v>#VALUE!</v>
      </c>
      <c r="G205" s="29" t="str">
        <f t="shared" si="24"/>
        <v/>
      </c>
      <c r="H205" s="29" t="str">
        <f t="shared" si="25"/>
        <v/>
      </c>
      <c r="I205" s="29" t="e">
        <f t="shared" si="21"/>
        <v>#VALUE!</v>
      </c>
      <c r="J205" s="29">
        <f>SUM($H$18:$H205)</f>
        <v>0</v>
      </c>
    </row>
    <row r="206" spans="1:10" x14ac:dyDescent="0.25">
      <c r="A206" s="23" t="str">
        <f t="shared" si="22"/>
        <v/>
      </c>
      <c r="B206" s="24" t="str">
        <f t="shared" si="18"/>
        <v/>
      </c>
      <c r="C206" s="29" t="str">
        <f t="shared" si="23"/>
        <v/>
      </c>
      <c r="D206" s="29" t="str">
        <f t="shared" si="26"/>
        <v/>
      </c>
      <c r="E206" s="30" t="e">
        <f t="shared" si="19"/>
        <v>#VALUE!</v>
      </c>
      <c r="F206" s="29" t="e">
        <f t="shared" si="20"/>
        <v>#VALUE!</v>
      </c>
      <c r="G206" s="29" t="str">
        <f t="shared" si="24"/>
        <v/>
      </c>
      <c r="H206" s="29" t="str">
        <f t="shared" si="25"/>
        <v/>
      </c>
      <c r="I206" s="29" t="e">
        <f t="shared" si="21"/>
        <v>#VALUE!</v>
      </c>
      <c r="J206" s="29">
        <f>SUM($H$18:$H206)</f>
        <v>0</v>
      </c>
    </row>
    <row r="207" spans="1:10" x14ac:dyDescent="0.25">
      <c r="A207" s="23" t="str">
        <f t="shared" si="22"/>
        <v/>
      </c>
      <c r="B207" s="24" t="str">
        <f t="shared" si="18"/>
        <v/>
      </c>
      <c r="C207" s="29" t="str">
        <f t="shared" si="23"/>
        <v/>
      </c>
      <c r="D207" s="29" t="str">
        <f t="shared" si="26"/>
        <v/>
      </c>
      <c r="E207" s="30" t="e">
        <f t="shared" si="19"/>
        <v>#VALUE!</v>
      </c>
      <c r="F207" s="29" t="e">
        <f t="shared" si="20"/>
        <v>#VALUE!</v>
      </c>
      <c r="G207" s="29" t="str">
        <f t="shared" si="24"/>
        <v/>
      </c>
      <c r="H207" s="29" t="str">
        <f t="shared" si="25"/>
        <v/>
      </c>
      <c r="I207" s="29" t="e">
        <f t="shared" si="21"/>
        <v>#VALUE!</v>
      </c>
      <c r="J207" s="29">
        <f>SUM($H$18:$H207)</f>
        <v>0</v>
      </c>
    </row>
    <row r="208" spans="1:10" x14ac:dyDescent="0.25">
      <c r="A208" s="23" t="str">
        <f t="shared" si="22"/>
        <v/>
      </c>
      <c r="B208" s="24" t="str">
        <f t="shared" si="18"/>
        <v/>
      </c>
      <c r="C208" s="29" t="str">
        <f t="shared" si="23"/>
        <v/>
      </c>
      <c r="D208" s="29" t="str">
        <f t="shared" si="26"/>
        <v/>
      </c>
      <c r="E208" s="30" t="e">
        <f t="shared" si="19"/>
        <v>#VALUE!</v>
      </c>
      <c r="F208" s="29" t="e">
        <f t="shared" si="20"/>
        <v>#VALUE!</v>
      </c>
      <c r="G208" s="29" t="str">
        <f t="shared" si="24"/>
        <v/>
      </c>
      <c r="H208" s="29" t="str">
        <f t="shared" si="25"/>
        <v/>
      </c>
      <c r="I208" s="29" t="e">
        <f t="shared" si="21"/>
        <v>#VALUE!</v>
      </c>
      <c r="J208" s="29">
        <f>SUM($H$18:$H208)</f>
        <v>0</v>
      </c>
    </row>
    <row r="209" spans="1:10" x14ac:dyDescent="0.25">
      <c r="A209" s="23" t="str">
        <f t="shared" si="22"/>
        <v/>
      </c>
      <c r="B209" s="24" t="str">
        <f t="shared" si="18"/>
        <v/>
      </c>
      <c r="C209" s="29" t="str">
        <f t="shared" si="23"/>
        <v/>
      </c>
      <c r="D209" s="29" t="str">
        <f t="shared" si="26"/>
        <v/>
      </c>
      <c r="E209" s="30" t="e">
        <f t="shared" si="19"/>
        <v>#VALUE!</v>
      </c>
      <c r="F209" s="29" t="e">
        <f t="shared" si="20"/>
        <v>#VALUE!</v>
      </c>
      <c r="G209" s="29" t="str">
        <f t="shared" si="24"/>
        <v/>
      </c>
      <c r="H209" s="29" t="str">
        <f t="shared" si="25"/>
        <v/>
      </c>
      <c r="I209" s="29" t="e">
        <f t="shared" si="21"/>
        <v>#VALUE!</v>
      </c>
      <c r="J209" s="29">
        <f>SUM($H$18:$H209)</f>
        <v>0</v>
      </c>
    </row>
    <row r="210" spans="1:10" x14ac:dyDescent="0.25">
      <c r="A210" s="23" t="str">
        <f t="shared" si="22"/>
        <v/>
      </c>
      <c r="B210" s="24" t="str">
        <f t="shared" ref="B210:B273" si="27">IF(Pay_Num&lt;&gt;"",DATE(YEAR(Loan_Start),MONTH(Loan_Start)+(Pay_Num)*12/Num_Pmt_Per_Year,DAY(Loan_Start)),"")</f>
        <v/>
      </c>
      <c r="C210" s="29" t="str">
        <f t="shared" si="23"/>
        <v/>
      </c>
      <c r="D210" s="29" t="str">
        <f t="shared" si="26"/>
        <v/>
      </c>
      <c r="E210" s="30" t="e">
        <f t="shared" ref="E210:E273" si="28">IF(AND(Pay_Num&lt;&gt;"",Sched_Pay+Scheduled_Extra_Payments&lt;Beg_Bal),Scheduled_Extra_Payments,IF(AND(Pay_Num&lt;&gt;"",Beg_Bal-Sched_Pay&gt;0),Beg_Bal-Sched_Pay,IF(Pay_Num&lt;&gt;"",0,"")))</f>
        <v>#VALUE!</v>
      </c>
      <c r="F210" s="29" t="e">
        <f t="shared" ref="F210:F273" si="29">IF(AND(Pay_Num&lt;&gt;"",Sched_Pay+Extra_Pay&lt;Beg_Bal),Sched_Pay+Extra_Pay,IF(Pay_Num&lt;&gt;"",Beg_Bal,""))</f>
        <v>#VALUE!</v>
      </c>
      <c r="G210" s="29" t="str">
        <f t="shared" si="24"/>
        <v/>
      </c>
      <c r="H210" s="29" t="str">
        <f t="shared" si="25"/>
        <v/>
      </c>
      <c r="I210" s="29" t="e">
        <f t="shared" ref="I210:I273" si="30">IF(AND(Pay_Num&lt;&gt;"",Sched_Pay+Extra_Pay&lt;Beg_Bal),Beg_Bal-Princ,IF(Pay_Num&lt;&gt;"",0,""))</f>
        <v>#VALUE!</v>
      </c>
      <c r="J210" s="29">
        <f>SUM($H$18:$H210)</f>
        <v>0</v>
      </c>
    </row>
    <row r="211" spans="1:10" x14ac:dyDescent="0.25">
      <c r="A211" s="23" t="str">
        <f t="shared" ref="A211:A274" si="31">IF(Values_Entered,A210+1,"")</f>
        <v/>
      </c>
      <c r="B211" s="24" t="str">
        <f t="shared" si="27"/>
        <v/>
      </c>
      <c r="C211" s="29" t="str">
        <f t="shared" ref="C211:C274" si="32">IF(Pay_Num&lt;&gt;"",I210,"")</f>
        <v/>
      </c>
      <c r="D211" s="29" t="str">
        <f t="shared" si="26"/>
        <v/>
      </c>
      <c r="E211" s="30" t="e">
        <f t="shared" si="28"/>
        <v>#VALUE!</v>
      </c>
      <c r="F211" s="29" t="e">
        <f t="shared" si="29"/>
        <v>#VALUE!</v>
      </c>
      <c r="G211" s="29" t="str">
        <f t="shared" ref="G211:G274" si="33">IF(Pay_Num&lt;&gt;"",Total_Pay-Int,"")</f>
        <v/>
      </c>
      <c r="H211" s="29" t="str">
        <f t="shared" ref="H211:H274" si="34">IF(Pay_Num&lt;&gt;"",Beg_Bal*Interest_Rate/Num_Pmt_Per_Year,"")</f>
        <v/>
      </c>
      <c r="I211" s="29" t="e">
        <f t="shared" si="30"/>
        <v>#VALUE!</v>
      </c>
      <c r="J211" s="29">
        <f>SUM($H$18:$H211)</f>
        <v>0</v>
      </c>
    </row>
    <row r="212" spans="1:10" x14ac:dyDescent="0.25">
      <c r="A212" s="23" t="str">
        <f t="shared" si="31"/>
        <v/>
      </c>
      <c r="B212" s="24" t="str">
        <f t="shared" si="27"/>
        <v/>
      </c>
      <c r="C212" s="29" t="str">
        <f t="shared" si="32"/>
        <v/>
      </c>
      <c r="D212" s="29" t="str">
        <f t="shared" ref="D212:D275" si="35">IF(Pay_Num&lt;&gt;"",Scheduled_Monthly_Payment,"")</f>
        <v/>
      </c>
      <c r="E212" s="30" t="e">
        <f t="shared" si="28"/>
        <v>#VALUE!</v>
      </c>
      <c r="F212" s="29" t="e">
        <f t="shared" si="29"/>
        <v>#VALUE!</v>
      </c>
      <c r="G212" s="29" t="str">
        <f t="shared" si="33"/>
        <v/>
      </c>
      <c r="H212" s="29" t="str">
        <f t="shared" si="34"/>
        <v/>
      </c>
      <c r="I212" s="29" t="e">
        <f t="shared" si="30"/>
        <v>#VALUE!</v>
      </c>
      <c r="J212" s="29">
        <f>SUM($H$18:$H212)</f>
        <v>0</v>
      </c>
    </row>
    <row r="213" spans="1:10" x14ac:dyDescent="0.25">
      <c r="A213" s="23" t="str">
        <f t="shared" si="31"/>
        <v/>
      </c>
      <c r="B213" s="24" t="str">
        <f t="shared" si="27"/>
        <v/>
      </c>
      <c r="C213" s="29" t="str">
        <f t="shared" si="32"/>
        <v/>
      </c>
      <c r="D213" s="29" t="str">
        <f t="shared" si="35"/>
        <v/>
      </c>
      <c r="E213" s="30" t="e">
        <f t="shared" si="28"/>
        <v>#VALUE!</v>
      </c>
      <c r="F213" s="29" t="e">
        <f t="shared" si="29"/>
        <v>#VALUE!</v>
      </c>
      <c r="G213" s="29" t="str">
        <f t="shared" si="33"/>
        <v/>
      </c>
      <c r="H213" s="29" t="str">
        <f t="shared" si="34"/>
        <v/>
      </c>
      <c r="I213" s="29" t="e">
        <f t="shared" si="30"/>
        <v>#VALUE!</v>
      </c>
      <c r="J213" s="29">
        <f>SUM($H$18:$H213)</f>
        <v>0</v>
      </c>
    </row>
    <row r="214" spans="1:10" x14ac:dyDescent="0.25">
      <c r="A214" s="23" t="str">
        <f t="shared" si="31"/>
        <v/>
      </c>
      <c r="B214" s="24" t="str">
        <f t="shared" si="27"/>
        <v/>
      </c>
      <c r="C214" s="29" t="str">
        <f t="shared" si="32"/>
        <v/>
      </c>
      <c r="D214" s="29" t="str">
        <f t="shared" si="35"/>
        <v/>
      </c>
      <c r="E214" s="30" t="e">
        <f t="shared" si="28"/>
        <v>#VALUE!</v>
      </c>
      <c r="F214" s="29" t="e">
        <f t="shared" si="29"/>
        <v>#VALUE!</v>
      </c>
      <c r="G214" s="29" t="str">
        <f t="shared" si="33"/>
        <v/>
      </c>
      <c r="H214" s="29" t="str">
        <f t="shared" si="34"/>
        <v/>
      </c>
      <c r="I214" s="29" t="e">
        <f t="shared" si="30"/>
        <v>#VALUE!</v>
      </c>
      <c r="J214" s="29">
        <f>SUM($H$18:$H214)</f>
        <v>0</v>
      </c>
    </row>
    <row r="215" spans="1:10" x14ac:dyDescent="0.25">
      <c r="A215" s="23" t="str">
        <f t="shared" si="31"/>
        <v/>
      </c>
      <c r="B215" s="24" t="str">
        <f t="shared" si="27"/>
        <v/>
      </c>
      <c r="C215" s="29" t="str">
        <f t="shared" si="32"/>
        <v/>
      </c>
      <c r="D215" s="29" t="str">
        <f t="shared" si="35"/>
        <v/>
      </c>
      <c r="E215" s="30" t="e">
        <f t="shared" si="28"/>
        <v>#VALUE!</v>
      </c>
      <c r="F215" s="29" t="e">
        <f t="shared" si="29"/>
        <v>#VALUE!</v>
      </c>
      <c r="G215" s="29" t="str">
        <f t="shared" si="33"/>
        <v/>
      </c>
      <c r="H215" s="29" t="str">
        <f t="shared" si="34"/>
        <v/>
      </c>
      <c r="I215" s="29" t="e">
        <f t="shared" si="30"/>
        <v>#VALUE!</v>
      </c>
      <c r="J215" s="29">
        <f>SUM($H$18:$H215)</f>
        <v>0</v>
      </c>
    </row>
    <row r="216" spans="1:10" x14ac:dyDescent="0.25">
      <c r="A216" s="23" t="str">
        <f t="shared" si="31"/>
        <v/>
      </c>
      <c r="B216" s="24" t="str">
        <f t="shared" si="27"/>
        <v/>
      </c>
      <c r="C216" s="29" t="str">
        <f t="shared" si="32"/>
        <v/>
      </c>
      <c r="D216" s="29" t="str">
        <f t="shared" si="35"/>
        <v/>
      </c>
      <c r="E216" s="30" t="e">
        <f t="shared" si="28"/>
        <v>#VALUE!</v>
      </c>
      <c r="F216" s="29" t="e">
        <f t="shared" si="29"/>
        <v>#VALUE!</v>
      </c>
      <c r="G216" s="29" t="str">
        <f t="shared" si="33"/>
        <v/>
      </c>
      <c r="H216" s="29" t="str">
        <f t="shared" si="34"/>
        <v/>
      </c>
      <c r="I216" s="29" t="e">
        <f t="shared" si="30"/>
        <v>#VALUE!</v>
      </c>
      <c r="J216" s="29">
        <f>SUM($H$18:$H216)</f>
        <v>0</v>
      </c>
    </row>
    <row r="217" spans="1:10" x14ac:dyDescent="0.25">
      <c r="A217" s="23" t="str">
        <f t="shared" si="31"/>
        <v/>
      </c>
      <c r="B217" s="24" t="str">
        <f t="shared" si="27"/>
        <v/>
      </c>
      <c r="C217" s="29" t="str">
        <f t="shared" si="32"/>
        <v/>
      </c>
      <c r="D217" s="29" t="str">
        <f t="shared" si="35"/>
        <v/>
      </c>
      <c r="E217" s="30" t="e">
        <f t="shared" si="28"/>
        <v>#VALUE!</v>
      </c>
      <c r="F217" s="29" t="e">
        <f t="shared" si="29"/>
        <v>#VALUE!</v>
      </c>
      <c r="G217" s="29" t="str">
        <f t="shared" si="33"/>
        <v/>
      </c>
      <c r="H217" s="29" t="str">
        <f t="shared" si="34"/>
        <v/>
      </c>
      <c r="I217" s="29" t="e">
        <f t="shared" si="30"/>
        <v>#VALUE!</v>
      </c>
      <c r="J217" s="29">
        <f>SUM($H$18:$H217)</f>
        <v>0</v>
      </c>
    </row>
    <row r="218" spans="1:10" x14ac:dyDescent="0.25">
      <c r="A218" s="23" t="str">
        <f t="shared" si="31"/>
        <v/>
      </c>
      <c r="B218" s="24" t="str">
        <f t="shared" si="27"/>
        <v/>
      </c>
      <c r="C218" s="29" t="str">
        <f t="shared" si="32"/>
        <v/>
      </c>
      <c r="D218" s="29" t="str">
        <f t="shared" si="35"/>
        <v/>
      </c>
      <c r="E218" s="30" t="e">
        <f t="shared" si="28"/>
        <v>#VALUE!</v>
      </c>
      <c r="F218" s="29" t="e">
        <f t="shared" si="29"/>
        <v>#VALUE!</v>
      </c>
      <c r="G218" s="29" t="str">
        <f t="shared" si="33"/>
        <v/>
      </c>
      <c r="H218" s="29" t="str">
        <f t="shared" si="34"/>
        <v/>
      </c>
      <c r="I218" s="29" t="e">
        <f t="shared" si="30"/>
        <v>#VALUE!</v>
      </c>
      <c r="J218" s="29">
        <f>SUM($H$18:$H218)</f>
        <v>0</v>
      </c>
    </row>
    <row r="219" spans="1:10" x14ac:dyDescent="0.25">
      <c r="A219" s="23" t="str">
        <f t="shared" si="31"/>
        <v/>
      </c>
      <c r="B219" s="24" t="str">
        <f t="shared" si="27"/>
        <v/>
      </c>
      <c r="C219" s="29" t="str">
        <f t="shared" si="32"/>
        <v/>
      </c>
      <c r="D219" s="29" t="str">
        <f t="shared" si="35"/>
        <v/>
      </c>
      <c r="E219" s="30" t="e">
        <f t="shared" si="28"/>
        <v>#VALUE!</v>
      </c>
      <c r="F219" s="29" t="e">
        <f t="shared" si="29"/>
        <v>#VALUE!</v>
      </c>
      <c r="G219" s="29" t="str">
        <f t="shared" si="33"/>
        <v/>
      </c>
      <c r="H219" s="29" t="str">
        <f t="shared" si="34"/>
        <v/>
      </c>
      <c r="I219" s="29" t="e">
        <f t="shared" si="30"/>
        <v>#VALUE!</v>
      </c>
      <c r="J219" s="29">
        <f>SUM($H$18:$H219)</f>
        <v>0</v>
      </c>
    </row>
    <row r="220" spans="1:10" x14ac:dyDescent="0.25">
      <c r="A220" s="23" t="str">
        <f t="shared" si="31"/>
        <v/>
      </c>
      <c r="B220" s="24" t="str">
        <f t="shared" si="27"/>
        <v/>
      </c>
      <c r="C220" s="29" t="str">
        <f t="shared" si="32"/>
        <v/>
      </c>
      <c r="D220" s="29" t="str">
        <f t="shared" si="35"/>
        <v/>
      </c>
      <c r="E220" s="30" t="e">
        <f t="shared" si="28"/>
        <v>#VALUE!</v>
      </c>
      <c r="F220" s="29" t="e">
        <f t="shared" si="29"/>
        <v>#VALUE!</v>
      </c>
      <c r="G220" s="29" t="str">
        <f t="shared" si="33"/>
        <v/>
      </c>
      <c r="H220" s="29" t="str">
        <f t="shared" si="34"/>
        <v/>
      </c>
      <c r="I220" s="29" t="e">
        <f t="shared" si="30"/>
        <v>#VALUE!</v>
      </c>
      <c r="J220" s="29">
        <f>SUM($H$18:$H220)</f>
        <v>0</v>
      </c>
    </row>
    <row r="221" spans="1:10" x14ac:dyDescent="0.25">
      <c r="A221" s="23" t="str">
        <f t="shared" si="31"/>
        <v/>
      </c>
      <c r="B221" s="24" t="str">
        <f t="shared" si="27"/>
        <v/>
      </c>
      <c r="C221" s="29" t="str">
        <f t="shared" si="32"/>
        <v/>
      </c>
      <c r="D221" s="29" t="str">
        <f t="shared" si="35"/>
        <v/>
      </c>
      <c r="E221" s="30" t="e">
        <f t="shared" si="28"/>
        <v>#VALUE!</v>
      </c>
      <c r="F221" s="29" t="e">
        <f t="shared" si="29"/>
        <v>#VALUE!</v>
      </c>
      <c r="G221" s="29" t="str">
        <f t="shared" si="33"/>
        <v/>
      </c>
      <c r="H221" s="29" t="str">
        <f t="shared" si="34"/>
        <v/>
      </c>
      <c r="I221" s="29" t="e">
        <f t="shared" si="30"/>
        <v>#VALUE!</v>
      </c>
      <c r="J221" s="29">
        <f>SUM($H$18:$H221)</f>
        <v>0</v>
      </c>
    </row>
    <row r="222" spans="1:10" x14ac:dyDescent="0.25">
      <c r="A222" s="23" t="str">
        <f t="shared" si="31"/>
        <v/>
      </c>
      <c r="B222" s="24" t="str">
        <f t="shared" si="27"/>
        <v/>
      </c>
      <c r="C222" s="29" t="str">
        <f t="shared" si="32"/>
        <v/>
      </c>
      <c r="D222" s="29" t="str">
        <f t="shared" si="35"/>
        <v/>
      </c>
      <c r="E222" s="30" t="e">
        <f t="shared" si="28"/>
        <v>#VALUE!</v>
      </c>
      <c r="F222" s="29" t="e">
        <f t="shared" si="29"/>
        <v>#VALUE!</v>
      </c>
      <c r="G222" s="29" t="str">
        <f t="shared" si="33"/>
        <v/>
      </c>
      <c r="H222" s="29" t="str">
        <f t="shared" si="34"/>
        <v/>
      </c>
      <c r="I222" s="29" t="e">
        <f t="shared" si="30"/>
        <v>#VALUE!</v>
      </c>
      <c r="J222" s="29">
        <f>SUM($H$18:$H222)</f>
        <v>0</v>
      </c>
    </row>
    <row r="223" spans="1:10" x14ac:dyDescent="0.25">
      <c r="A223" s="23" t="str">
        <f t="shared" si="31"/>
        <v/>
      </c>
      <c r="B223" s="24" t="str">
        <f t="shared" si="27"/>
        <v/>
      </c>
      <c r="C223" s="29" t="str">
        <f t="shared" si="32"/>
        <v/>
      </c>
      <c r="D223" s="29" t="str">
        <f t="shared" si="35"/>
        <v/>
      </c>
      <c r="E223" s="30" t="e">
        <f t="shared" si="28"/>
        <v>#VALUE!</v>
      </c>
      <c r="F223" s="29" t="e">
        <f t="shared" si="29"/>
        <v>#VALUE!</v>
      </c>
      <c r="G223" s="29" t="str">
        <f t="shared" si="33"/>
        <v/>
      </c>
      <c r="H223" s="29" t="str">
        <f t="shared" si="34"/>
        <v/>
      </c>
      <c r="I223" s="29" t="e">
        <f t="shared" si="30"/>
        <v>#VALUE!</v>
      </c>
      <c r="J223" s="29">
        <f>SUM($H$18:$H223)</f>
        <v>0</v>
      </c>
    </row>
    <row r="224" spans="1:10" x14ac:dyDescent="0.25">
      <c r="A224" s="23" t="str">
        <f t="shared" si="31"/>
        <v/>
      </c>
      <c r="B224" s="24" t="str">
        <f t="shared" si="27"/>
        <v/>
      </c>
      <c r="C224" s="29" t="str">
        <f t="shared" si="32"/>
        <v/>
      </c>
      <c r="D224" s="29" t="str">
        <f t="shared" si="35"/>
        <v/>
      </c>
      <c r="E224" s="30" t="e">
        <f t="shared" si="28"/>
        <v>#VALUE!</v>
      </c>
      <c r="F224" s="29" t="e">
        <f t="shared" si="29"/>
        <v>#VALUE!</v>
      </c>
      <c r="G224" s="29" t="str">
        <f t="shared" si="33"/>
        <v/>
      </c>
      <c r="H224" s="29" t="str">
        <f t="shared" si="34"/>
        <v/>
      </c>
      <c r="I224" s="29" t="e">
        <f t="shared" si="30"/>
        <v>#VALUE!</v>
      </c>
      <c r="J224" s="29">
        <f>SUM($H$18:$H224)</f>
        <v>0</v>
      </c>
    </row>
    <row r="225" spans="1:10" x14ac:dyDescent="0.25">
      <c r="A225" s="23" t="str">
        <f t="shared" si="31"/>
        <v/>
      </c>
      <c r="B225" s="24" t="str">
        <f t="shared" si="27"/>
        <v/>
      </c>
      <c r="C225" s="29" t="str">
        <f t="shared" si="32"/>
        <v/>
      </c>
      <c r="D225" s="29" t="str">
        <f t="shared" si="35"/>
        <v/>
      </c>
      <c r="E225" s="30" t="e">
        <f t="shared" si="28"/>
        <v>#VALUE!</v>
      </c>
      <c r="F225" s="29" t="e">
        <f t="shared" si="29"/>
        <v>#VALUE!</v>
      </c>
      <c r="G225" s="29" t="str">
        <f t="shared" si="33"/>
        <v/>
      </c>
      <c r="H225" s="29" t="str">
        <f t="shared" si="34"/>
        <v/>
      </c>
      <c r="I225" s="29" t="e">
        <f t="shared" si="30"/>
        <v>#VALUE!</v>
      </c>
      <c r="J225" s="29">
        <f>SUM($H$18:$H225)</f>
        <v>0</v>
      </c>
    </row>
    <row r="226" spans="1:10" x14ac:dyDescent="0.25">
      <c r="A226" s="23" t="str">
        <f t="shared" si="31"/>
        <v/>
      </c>
      <c r="B226" s="24" t="str">
        <f t="shared" si="27"/>
        <v/>
      </c>
      <c r="C226" s="29" t="str">
        <f t="shared" si="32"/>
        <v/>
      </c>
      <c r="D226" s="29" t="str">
        <f t="shared" si="35"/>
        <v/>
      </c>
      <c r="E226" s="30" t="e">
        <f t="shared" si="28"/>
        <v>#VALUE!</v>
      </c>
      <c r="F226" s="29" t="e">
        <f t="shared" si="29"/>
        <v>#VALUE!</v>
      </c>
      <c r="G226" s="29" t="str">
        <f t="shared" si="33"/>
        <v/>
      </c>
      <c r="H226" s="29" t="str">
        <f t="shared" si="34"/>
        <v/>
      </c>
      <c r="I226" s="29" t="e">
        <f t="shared" si="30"/>
        <v>#VALUE!</v>
      </c>
      <c r="J226" s="29">
        <f>SUM($H$18:$H226)</f>
        <v>0</v>
      </c>
    </row>
    <row r="227" spans="1:10" x14ac:dyDescent="0.25">
      <c r="A227" s="23" t="str">
        <f t="shared" si="31"/>
        <v/>
      </c>
      <c r="B227" s="24" t="str">
        <f t="shared" si="27"/>
        <v/>
      </c>
      <c r="C227" s="29" t="str">
        <f t="shared" si="32"/>
        <v/>
      </c>
      <c r="D227" s="29" t="str">
        <f t="shared" si="35"/>
        <v/>
      </c>
      <c r="E227" s="30" t="e">
        <f t="shared" si="28"/>
        <v>#VALUE!</v>
      </c>
      <c r="F227" s="29" t="e">
        <f t="shared" si="29"/>
        <v>#VALUE!</v>
      </c>
      <c r="G227" s="29" t="str">
        <f t="shared" si="33"/>
        <v/>
      </c>
      <c r="H227" s="29" t="str">
        <f t="shared" si="34"/>
        <v/>
      </c>
      <c r="I227" s="29" t="e">
        <f t="shared" si="30"/>
        <v>#VALUE!</v>
      </c>
      <c r="J227" s="29">
        <f>SUM($H$18:$H227)</f>
        <v>0</v>
      </c>
    </row>
    <row r="228" spans="1:10" x14ac:dyDescent="0.25">
      <c r="A228" s="23" t="str">
        <f t="shared" si="31"/>
        <v/>
      </c>
      <c r="B228" s="24" t="str">
        <f t="shared" si="27"/>
        <v/>
      </c>
      <c r="C228" s="29" t="str">
        <f t="shared" si="32"/>
        <v/>
      </c>
      <c r="D228" s="29" t="str">
        <f t="shared" si="35"/>
        <v/>
      </c>
      <c r="E228" s="30" t="e">
        <f t="shared" si="28"/>
        <v>#VALUE!</v>
      </c>
      <c r="F228" s="29" t="e">
        <f t="shared" si="29"/>
        <v>#VALUE!</v>
      </c>
      <c r="G228" s="29" t="str">
        <f t="shared" si="33"/>
        <v/>
      </c>
      <c r="H228" s="29" t="str">
        <f t="shared" si="34"/>
        <v/>
      </c>
      <c r="I228" s="29" t="e">
        <f t="shared" si="30"/>
        <v>#VALUE!</v>
      </c>
      <c r="J228" s="29">
        <f>SUM($H$18:$H228)</f>
        <v>0</v>
      </c>
    </row>
    <row r="229" spans="1:10" x14ac:dyDescent="0.25">
      <c r="A229" s="23" t="str">
        <f t="shared" si="31"/>
        <v/>
      </c>
      <c r="B229" s="24" t="str">
        <f t="shared" si="27"/>
        <v/>
      </c>
      <c r="C229" s="29" t="str">
        <f t="shared" si="32"/>
        <v/>
      </c>
      <c r="D229" s="29" t="str">
        <f t="shared" si="35"/>
        <v/>
      </c>
      <c r="E229" s="30" t="e">
        <f t="shared" si="28"/>
        <v>#VALUE!</v>
      </c>
      <c r="F229" s="29" t="e">
        <f t="shared" si="29"/>
        <v>#VALUE!</v>
      </c>
      <c r="G229" s="29" t="str">
        <f t="shared" si="33"/>
        <v/>
      </c>
      <c r="H229" s="29" t="str">
        <f t="shared" si="34"/>
        <v/>
      </c>
      <c r="I229" s="29" t="e">
        <f t="shared" si="30"/>
        <v>#VALUE!</v>
      </c>
      <c r="J229" s="29">
        <f>SUM($H$18:$H229)</f>
        <v>0</v>
      </c>
    </row>
    <row r="230" spans="1:10" x14ac:dyDescent="0.25">
      <c r="A230" s="23" t="str">
        <f t="shared" si="31"/>
        <v/>
      </c>
      <c r="B230" s="24" t="str">
        <f t="shared" si="27"/>
        <v/>
      </c>
      <c r="C230" s="29" t="str">
        <f t="shared" si="32"/>
        <v/>
      </c>
      <c r="D230" s="29" t="str">
        <f t="shared" si="35"/>
        <v/>
      </c>
      <c r="E230" s="30" t="e">
        <f t="shared" si="28"/>
        <v>#VALUE!</v>
      </c>
      <c r="F230" s="29" t="e">
        <f t="shared" si="29"/>
        <v>#VALUE!</v>
      </c>
      <c r="G230" s="29" t="str">
        <f t="shared" si="33"/>
        <v/>
      </c>
      <c r="H230" s="29" t="str">
        <f t="shared" si="34"/>
        <v/>
      </c>
      <c r="I230" s="29" t="e">
        <f t="shared" si="30"/>
        <v>#VALUE!</v>
      </c>
      <c r="J230" s="29">
        <f>SUM($H$18:$H230)</f>
        <v>0</v>
      </c>
    </row>
    <row r="231" spans="1:10" x14ac:dyDescent="0.25">
      <c r="A231" s="23" t="str">
        <f t="shared" si="31"/>
        <v/>
      </c>
      <c r="B231" s="24" t="str">
        <f t="shared" si="27"/>
        <v/>
      </c>
      <c r="C231" s="29" t="str">
        <f t="shared" si="32"/>
        <v/>
      </c>
      <c r="D231" s="29" t="str">
        <f t="shared" si="35"/>
        <v/>
      </c>
      <c r="E231" s="30" t="e">
        <f t="shared" si="28"/>
        <v>#VALUE!</v>
      </c>
      <c r="F231" s="29" t="e">
        <f t="shared" si="29"/>
        <v>#VALUE!</v>
      </c>
      <c r="G231" s="29" t="str">
        <f t="shared" si="33"/>
        <v/>
      </c>
      <c r="H231" s="29" t="str">
        <f t="shared" si="34"/>
        <v/>
      </c>
      <c r="I231" s="29" t="e">
        <f t="shared" si="30"/>
        <v>#VALUE!</v>
      </c>
      <c r="J231" s="29">
        <f>SUM($H$18:$H231)</f>
        <v>0</v>
      </c>
    </row>
    <row r="232" spans="1:10" x14ac:dyDescent="0.25">
      <c r="A232" s="23" t="str">
        <f t="shared" si="31"/>
        <v/>
      </c>
      <c r="B232" s="24" t="str">
        <f t="shared" si="27"/>
        <v/>
      </c>
      <c r="C232" s="29" t="str">
        <f t="shared" si="32"/>
        <v/>
      </c>
      <c r="D232" s="29" t="str">
        <f t="shared" si="35"/>
        <v/>
      </c>
      <c r="E232" s="30" t="e">
        <f t="shared" si="28"/>
        <v>#VALUE!</v>
      </c>
      <c r="F232" s="29" t="e">
        <f t="shared" si="29"/>
        <v>#VALUE!</v>
      </c>
      <c r="G232" s="29" t="str">
        <f t="shared" si="33"/>
        <v/>
      </c>
      <c r="H232" s="29" t="str">
        <f t="shared" si="34"/>
        <v/>
      </c>
      <c r="I232" s="29" t="e">
        <f t="shared" si="30"/>
        <v>#VALUE!</v>
      </c>
      <c r="J232" s="29">
        <f>SUM($H$18:$H232)</f>
        <v>0</v>
      </c>
    </row>
    <row r="233" spans="1:10" x14ac:dyDescent="0.25">
      <c r="A233" s="23" t="str">
        <f t="shared" si="31"/>
        <v/>
      </c>
      <c r="B233" s="24" t="str">
        <f t="shared" si="27"/>
        <v/>
      </c>
      <c r="C233" s="29" t="str">
        <f t="shared" si="32"/>
        <v/>
      </c>
      <c r="D233" s="29" t="str">
        <f t="shared" si="35"/>
        <v/>
      </c>
      <c r="E233" s="30" t="e">
        <f t="shared" si="28"/>
        <v>#VALUE!</v>
      </c>
      <c r="F233" s="29" t="e">
        <f t="shared" si="29"/>
        <v>#VALUE!</v>
      </c>
      <c r="G233" s="29" t="str">
        <f t="shared" si="33"/>
        <v/>
      </c>
      <c r="H233" s="29" t="str">
        <f t="shared" si="34"/>
        <v/>
      </c>
      <c r="I233" s="29" t="e">
        <f t="shared" si="30"/>
        <v>#VALUE!</v>
      </c>
      <c r="J233" s="29">
        <f>SUM($H$18:$H233)</f>
        <v>0</v>
      </c>
    </row>
    <row r="234" spans="1:10" x14ac:dyDescent="0.25">
      <c r="A234" s="23" t="str">
        <f t="shared" si="31"/>
        <v/>
      </c>
      <c r="B234" s="24" t="str">
        <f t="shared" si="27"/>
        <v/>
      </c>
      <c r="C234" s="29" t="str">
        <f t="shared" si="32"/>
        <v/>
      </c>
      <c r="D234" s="29" t="str">
        <f t="shared" si="35"/>
        <v/>
      </c>
      <c r="E234" s="30" t="e">
        <f t="shared" si="28"/>
        <v>#VALUE!</v>
      </c>
      <c r="F234" s="29" t="e">
        <f t="shared" si="29"/>
        <v>#VALUE!</v>
      </c>
      <c r="G234" s="29" t="str">
        <f t="shared" si="33"/>
        <v/>
      </c>
      <c r="H234" s="29" t="str">
        <f t="shared" si="34"/>
        <v/>
      </c>
      <c r="I234" s="29" t="e">
        <f t="shared" si="30"/>
        <v>#VALUE!</v>
      </c>
      <c r="J234" s="29">
        <f>SUM($H$18:$H234)</f>
        <v>0</v>
      </c>
    </row>
    <row r="235" spans="1:10" x14ac:dyDescent="0.25">
      <c r="A235" s="23" t="str">
        <f t="shared" si="31"/>
        <v/>
      </c>
      <c r="B235" s="24" t="str">
        <f t="shared" si="27"/>
        <v/>
      </c>
      <c r="C235" s="29" t="str">
        <f t="shared" si="32"/>
        <v/>
      </c>
      <c r="D235" s="29" t="str">
        <f t="shared" si="35"/>
        <v/>
      </c>
      <c r="E235" s="30" t="e">
        <f t="shared" si="28"/>
        <v>#VALUE!</v>
      </c>
      <c r="F235" s="29" t="e">
        <f t="shared" si="29"/>
        <v>#VALUE!</v>
      </c>
      <c r="G235" s="29" t="str">
        <f t="shared" si="33"/>
        <v/>
      </c>
      <c r="H235" s="29" t="str">
        <f t="shared" si="34"/>
        <v/>
      </c>
      <c r="I235" s="29" t="e">
        <f t="shared" si="30"/>
        <v>#VALUE!</v>
      </c>
      <c r="J235" s="29">
        <f>SUM($H$18:$H235)</f>
        <v>0</v>
      </c>
    </row>
    <row r="236" spans="1:10" x14ac:dyDescent="0.25">
      <c r="A236" s="23" t="str">
        <f t="shared" si="31"/>
        <v/>
      </c>
      <c r="B236" s="24" t="str">
        <f t="shared" si="27"/>
        <v/>
      </c>
      <c r="C236" s="29" t="str">
        <f t="shared" si="32"/>
        <v/>
      </c>
      <c r="D236" s="29" t="str">
        <f t="shared" si="35"/>
        <v/>
      </c>
      <c r="E236" s="30" t="e">
        <f t="shared" si="28"/>
        <v>#VALUE!</v>
      </c>
      <c r="F236" s="29" t="e">
        <f t="shared" si="29"/>
        <v>#VALUE!</v>
      </c>
      <c r="G236" s="29" t="str">
        <f t="shared" si="33"/>
        <v/>
      </c>
      <c r="H236" s="29" t="str">
        <f t="shared" si="34"/>
        <v/>
      </c>
      <c r="I236" s="29" t="e">
        <f t="shared" si="30"/>
        <v>#VALUE!</v>
      </c>
      <c r="J236" s="29">
        <f>SUM($H$18:$H236)</f>
        <v>0</v>
      </c>
    </row>
    <row r="237" spans="1:10" x14ac:dyDescent="0.25">
      <c r="A237" s="23" t="str">
        <f t="shared" si="31"/>
        <v/>
      </c>
      <c r="B237" s="24" t="str">
        <f t="shared" si="27"/>
        <v/>
      </c>
      <c r="C237" s="29" t="str">
        <f t="shared" si="32"/>
        <v/>
      </c>
      <c r="D237" s="29" t="str">
        <f t="shared" si="35"/>
        <v/>
      </c>
      <c r="E237" s="30" t="e">
        <f t="shared" si="28"/>
        <v>#VALUE!</v>
      </c>
      <c r="F237" s="29" t="e">
        <f t="shared" si="29"/>
        <v>#VALUE!</v>
      </c>
      <c r="G237" s="29" t="str">
        <f t="shared" si="33"/>
        <v/>
      </c>
      <c r="H237" s="29" t="str">
        <f t="shared" si="34"/>
        <v/>
      </c>
      <c r="I237" s="29" t="e">
        <f t="shared" si="30"/>
        <v>#VALUE!</v>
      </c>
      <c r="J237" s="29">
        <f>SUM($H$18:$H237)</f>
        <v>0</v>
      </c>
    </row>
    <row r="238" spans="1:10" x14ac:dyDescent="0.25">
      <c r="A238" s="23" t="str">
        <f t="shared" si="31"/>
        <v/>
      </c>
      <c r="B238" s="24" t="str">
        <f t="shared" si="27"/>
        <v/>
      </c>
      <c r="C238" s="29" t="str">
        <f t="shared" si="32"/>
        <v/>
      </c>
      <c r="D238" s="29" t="str">
        <f t="shared" si="35"/>
        <v/>
      </c>
      <c r="E238" s="30" t="e">
        <f t="shared" si="28"/>
        <v>#VALUE!</v>
      </c>
      <c r="F238" s="29" t="e">
        <f t="shared" si="29"/>
        <v>#VALUE!</v>
      </c>
      <c r="G238" s="29" t="str">
        <f t="shared" si="33"/>
        <v/>
      </c>
      <c r="H238" s="29" t="str">
        <f t="shared" si="34"/>
        <v/>
      </c>
      <c r="I238" s="29" t="e">
        <f t="shared" si="30"/>
        <v>#VALUE!</v>
      </c>
      <c r="J238" s="29">
        <f>SUM($H$18:$H238)</f>
        <v>0</v>
      </c>
    </row>
    <row r="239" spans="1:10" x14ac:dyDescent="0.25">
      <c r="A239" s="23" t="str">
        <f t="shared" si="31"/>
        <v/>
      </c>
      <c r="B239" s="24" t="str">
        <f t="shared" si="27"/>
        <v/>
      </c>
      <c r="C239" s="29" t="str">
        <f t="shared" si="32"/>
        <v/>
      </c>
      <c r="D239" s="29" t="str">
        <f t="shared" si="35"/>
        <v/>
      </c>
      <c r="E239" s="30" t="e">
        <f t="shared" si="28"/>
        <v>#VALUE!</v>
      </c>
      <c r="F239" s="29" t="e">
        <f t="shared" si="29"/>
        <v>#VALUE!</v>
      </c>
      <c r="G239" s="29" t="str">
        <f t="shared" si="33"/>
        <v/>
      </c>
      <c r="H239" s="29" t="str">
        <f t="shared" si="34"/>
        <v/>
      </c>
      <c r="I239" s="29" t="e">
        <f t="shared" si="30"/>
        <v>#VALUE!</v>
      </c>
      <c r="J239" s="29">
        <f>SUM($H$18:$H239)</f>
        <v>0</v>
      </c>
    </row>
    <row r="240" spans="1:10" x14ac:dyDescent="0.25">
      <c r="A240" s="23" t="str">
        <f t="shared" si="31"/>
        <v/>
      </c>
      <c r="B240" s="24" t="str">
        <f t="shared" si="27"/>
        <v/>
      </c>
      <c r="C240" s="29" t="str">
        <f t="shared" si="32"/>
        <v/>
      </c>
      <c r="D240" s="29" t="str">
        <f t="shared" si="35"/>
        <v/>
      </c>
      <c r="E240" s="30" t="e">
        <f t="shared" si="28"/>
        <v>#VALUE!</v>
      </c>
      <c r="F240" s="29" t="e">
        <f t="shared" si="29"/>
        <v>#VALUE!</v>
      </c>
      <c r="G240" s="29" t="str">
        <f t="shared" si="33"/>
        <v/>
      </c>
      <c r="H240" s="29" t="str">
        <f t="shared" si="34"/>
        <v/>
      </c>
      <c r="I240" s="29" t="e">
        <f t="shared" si="30"/>
        <v>#VALUE!</v>
      </c>
      <c r="J240" s="29">
        <f>SUM($H$18:$H240)</f>
        <v>0</v>
      </c>
    </row>
    <row r="241" spans="1:10" x14ac:dyDescent="0.25">
      <c r="A241" s="23" t="str">
        <f t="shared" si="31"/>
        <v/>
      </c>
      <c r="B241" s="24" t="str">
        <f t="shared" si="27"/>
        <v/>
      </c>
      <c r="C241" s="29" t="str">
        <f t="shared" si="32"/>
        <v/>
      </c>
      <c r="D241" s="29" t="str">
        <f t="shared" si="35"/>
        <v/>
      </c>
      <c r="E241" s="30" t="e">
        <f t="shared" si="28"/>
        <v>#VALUE!</v>
      </c>
      <c r="F241" s="29" t="e">
        <f t="shared" si="29"/>
        <v>#VALUE!</v>
      </c>
      <c r="G241" s="29" t="str">
        <f t="shared" si="33"/>
        <v/>
      </c>
      <c r="H241" s="29" t="str">
        <f t="shared" si="34"/>
        <v/>
      </c>
      <c r="I241" s="29" t="e">
        <f t="shared" si="30"/>
        <v>#VALUE!</v>
      </c>
      <c r="J241" s="29">
        <f>SUM($H$18:$H241)</f>
        <v>0</v>
      </c>
    </row>
    <row r="242" spans="1:10" x14ac:dyDescent="0.25">
      <c r="A242" s="23" t="str">
        <f t="shared" si="31"/>
        <v/>
      </c>
      <c r="B242" s="24" t="str">
        <f t="shared" si="27"/>
        <v/>
      </c>
      <c r="C242" s="29" t="str">
        <f t="shared" si="32"/>
        <v/>
      </c>
      <c r="D242" s="29" t="str">
        <f t="shared" si="35"/>
        <v/>
      </c>
      <c r="E242" s="30" t="e">
        <f t="shared" si="28"/>
        <v>#VALUE!</v>
      </c>
      <c r="F242" s="29" t="e">
        <f t="shared" si="29"/>
        <v>#VALUE!</v>
      </c>
      <c r="G242" s="29" t="str">
        <f t="shared" si="33"/>
        <v/>
      </c>
      <c r="H242" s="29" t="str">
        <f t="shared" si="34"/>
        <v/>
      </c>
      <c r="I242" s="29" t="e">
        <f t="shared" si="30"/>
        <v>#VALUE!</v>
      </c>
      <c r="J242" s="29">
        <f>SUM($H$18:$H242)</f>
        <v>0</v>
      </c>
    </row>
    <row r="243" spans="1:10" x14ac:dyDescent="0.25">
      <c r="A243" s="23" t="str">
        <f t="shared" si="31"/>
        <v/>
      </c>
      <c r="B243" s="24" t="str">
        <f t="shared" si="27"/>
        <v/>
      </c>
      <c r="C243" s="29" t="str">
        <f t="shared" si="32"/>
        <v/>
      </c>
      <c r="D243" s="29" t="str">
        <f t="shared" si="35"/>
        <v/>
      </c>
      <c r="E243" s="30" t="e">
        <f t="shared" si="28"/>
        <v>#VALUE!</v>
      </c>
      <c r="F243" s="29" t="e">
        <f t="shared" si="29"/>
        <v>#VALUE!</v>
      </c>
      <c r="G243" s="29" t="str">
        <f t="shared" si="33"/>
        <v/>
      </c>
      <c r="H243" s="29" t="str">
        <f t="shared" si="34"/>
        <v/>
      </c>
      <c r="I243" s="29" t="e">
        <f t="shared" si="30"/>
        <v>#VALUE!</v>
      </c>
      <c r="J243" s="29">
        <f>SUM($H$18:$H243)</f>
        <v>0</v>
      </c>
    </row>
    <row r="244" spans="1:10" x14ac:dyDescent="0.25">
      <c r="A244" s="23" t="str">
        <f t="shared" si="31"/>
        <v/>
      </c>
      <c r="B244" s="24" t="str">
        <f t="shared" si="27"/>
        <v/>
      </c>
      <c r="C244" s="29" t="str">
        <f t="shared" si="32"/>
        <v/>
      </c>
      <c r="D244" s="29" t="str">
        <f t="shared" si="35"/>
        <v/>
      </c>
      <c r="E244" s="30" t="e">
        <f t="shared" si="28"/>
        <v>#VALUE!</v>
      </c>
      <c r="F244" s="29" t="e">
        <f t="shared" si="29"/>
        <v>#VALUE!</v>
      </c>
      <c r="G244" s="29" t="str">
        <f t="shared" si="33"/>
        <v/>
      </c>
      <c r="H244" s="29" t="str">
        <f t="shared" si="34"/>
        <v/>
      </c>
      <c r="I244" s="29" t="e">
        <f t="shared" si="30"/>
        <v>#VALUE!</v>
      </c>
      <c r="J244" s="29">
        <f>SUM($H$18:$H244)</f>
        <v>0</v>
      </c>
    </row>
    <row r="245" spans="1:10" x14ac:dyDescent="0.25">
      <c r="A245" s="23" t="str">
        <f t="shared" si="31"/>
        <v/>
      </c>
      <c r="B245" s="24" t="str">
        <f t="shared" si="27"/>
        <v/>
      </c>
      <c r="C245" s="29" t="str">
        <f t="shared" si="32"/>
        <v/>
      </c>
      <c r="D245" s="29" t="str">
        <f t="shared" si="35"/>
        <v/>
      </c>
      <c r="E245" s="30" t="e">
        <f t="shared" si="28"/>
        <v>#VALUE!</v>
      </c>
      <c r="F245" s="29" t="e">
        <f t="shared" si="29"/>
        <v>#VALUE!</v>
      </c>
      <c r="G245" s="29" t="str">
        <f t="shared" si="33"/>
        <v/>
      </c>
      <c r="H245" s="29" t="str">
        <f t="shared" si="34"/>
        <v/>
      </c>
      <c r="I245" s="29" t="e">
        <f t="shared" si="30"/>
        <v>#VALUE!</v>
      </c>
      <c r="J245" s="29">
        <f>SUM($H$18:$H245)</f>
        <v>0</v>
      </c>
    </row>
    <row r="246" spans="1:10" x14ac:dyDescent="0.25">
      <c r="A246" s="23" t="str">
        <f t="shared" si="31"/>
        <v/>
      </c>
      <c r="B246" s="24" t="str">
        <f t="shared" si="27"/>
        <v/>
      </c>
      <c r="C246" s="29" t="str">
        <f t="shared" si="32"/>
        <v/>
      </c>
      <c r="D246" s="29" t="str">
        <f t="shared" si="35"/>
        <v/>
      </c>
      <c r="E246" s="30" t="e">
        <f t="shared" si="28"/>
        <v>#VALUE!</v>
      </c>
      <c r="F246" s="29" t="e">
        <f t="shared" si="29"/>
        <v>#VALUE!</v>
      </c>
      <c r="G246" s="29" t="str">
        <f t="shared" si="33"/>
        <v/>
      </c>
      <c r="H246" s="29" t="str">
        <f t="shared" si="34"/>
        <v/>
      </c>
      <c r="I246" s="29" t="e">
        <f t="shared" si="30"/>
        <v>#VALUE!</v>
      </c>
      <c r="J246" s="29">
        <f>SUM($H$18:$H246)</f>
        <v>0</v>
      </c>
    </row>
    <row r="247" spans="1:10" x14ac:dyDescent="0.25">
      <c r="A247" s="23" t="str">
        <f t="shared" si="31"/>
        <v/>
      </c>
      <c r="B247" s="24" t="str">
        <f t="shared" si="27"/>
        <v/>
      </c>
      <c r="C247" s="29" t="str">
        <f t="shared" si="32"/>
        <v/>
      </c>
      <c r="D247" s="29" t="str">
        <f t="shared" si="35"/>
        <v/>
      </c>
      <c r="E247" s="30" t="e">
        <f t="shared" si="28"/>
        <v>#VALUE!</v>
      </c>
      <c r="F247" s="29" t="e">
        <f t="shared" si="29"/>
        <v>#VALUE!</v>
      </c>
      <c r="G247" s="29" t="str">
        <f t="shared" si="33"/>
        <v/>
      </c>
      <c r="H247" s="29" t="str">
        <f t="shared" si="34"/>
        <v/>
      </c>
      <c r="I247" s="29" t="e">
        <f t="shared" si="30"/>
        <v>#VALUE!</v>
      </c>
      <c r="J247" s="29">
        <f>SUM($H$18:$H247)</f>
        <v>0</v>
      </c>
    </row>
    <row r="248" spans="1:10" x14ac:dyDescent="0.25">
      <c r="A248" s="23" t="str">
        <f t="shared" si="31"/>
        <v/>
      </c>
      <c r="B248" s="24" t="str">
        <f t="shared" si="27"/>
        <v/>
      </c>
      <c r="C248" s="29" t="str">
        <f t="shared" si="32"/>
        <v/>
      </c>
      <c r="D248" s="29" t="str">
        <f t="shared" si="35"/>
        <v/>
      </c>
      <c r="E248" s="30" t="e">
        <f t="shared" si="28"/>
        <v>#VALUE!</v>
      </c>
      <c r="F248" s="29" t="e">
        <f t="shared" si="29"/>
        <v>#VALUE!</v>
      </c>
      <c r="G248" s="29" t="str">
        <f t="shared" si="33"/>
        <v/>
      </c>
      <c r="H248" s="29" t="str">
        <f t="shared" si="34"/>
        <v/>
      </c>
      <c r="I248" s="29" t="e">
        <f t="shared" si="30"/>
        <v>#VALUE!</v>
      </c>
      <c r="J248" s="29">
        <f>SUM($H$18:$H248)</f>
        <v>0</v>
      </c>
    </row>
    <row r="249" spans="1:10" x14ac:dyDescent="0.25">
      <c r="A249" s="23" t="str">
        <f t="shared" si="31"/>
        <v/>
      </c>
      <c r="B249" s="24" t="str">
        <f t="shared" si="27"/>
        <v/>
      </c>
      <c r="C249" s="29" t="str">
        <f t="shared" si="32"/>
        <v/>
      </c>
      <c r="D249" s="29" t="str">
        <f t="shared" si="35"/>
        <v/>
      </c>
      <c r="E249" s="30" t="e">
        <f t="shared" si="28"/>
        <v>#VALUE!</v>
      </c>
      <c r="F249" s="29" t="e">
        <f t="shared" si="29"/>
        <v>#VALUE!</v>
      </c>
      <c r="G249" s="29" t="str">
        <f t="shared" si="33"/>
        <v/>
      </c>
      <c r="H249" s="29" t="str">
        <f t="shared" si="34"/>
        <v/>
      </c>
      <c r="I249" s="29" t="e">
        <f t="shared" si="30"/>
        <v>#VALUE!</v>
      </c>
      <c r="J249" s="29">
        <f>SUM($H$18:$H249)</f>
        <v>0</v>
      </c>
    </row>
    <row r="250" spans="1:10" x14ac:dyDescent="0.25">
      <c r="A250" s="23" t="str">
        <f t="shared" si="31"/>
        <v/>
      </c>
      <c r="B250" s="24" t="str">
        <f t="shared" si="27"/>
        <v/>
      </c>
      <c r="C250" s="29" t="str">
        <f t="shared" si="32"/>
        <v/>
      </c>
      <c r="D250" s="29" t="str">
        <f t="shared" si="35"/>
        <v/>
      </c>
      <c r="E250" s="30" t="e">
        <f t="shared" si="28"/>
        <v>#VALUE!</v>
      </c>
      <c r="F250" s="29" t="e">
        <f t="shared" si="29"/>
        <v>#VALUE!</v>
      </c>
      <c r="G250" s="29" t="str">
        <f t="shared" si="33"/>
        <v/>
      </c>
      <c r="H250" s="29" t="str">
        <f t="shared" si="34"/>
        <v/>
      </c>
      <c r="I250" s="29" t="e">
        <f t="shared" si="30"/>
        <v>#VALUE!</v>
      </c>
      <c r="J250" s="29">
        <f>SUM($H$18:$H250)</f>
        <v>0</v>
      </c>
    </row>
    <row r="251" spans="1:10" x14ac:dyDescent="0.25">
      <c r="A251" s="23" t="str">
        <f t="shared" si="31"/>
        <v/>
      </c>
      <c r="B251" s="24" t="str">
        <f t="shared" si="27"/>
        <v/>
      </c>
      <c r="C251" s="29" t="str">
        <f t="shared" si="32"/>
        <v/>
      </c>
      <c r="D251" s="29" t="str">
        <f t="shared" si="35"/>
        <v/>
      </c>
      <c r="E251" s="30" t="e">
        <f t="shared" si="28"/>
        <v>#VALUE!</v>
      </c>
      <c r="F251" s="29" t="e">
        <f t="shared" si="29"/>
        <v>#VALUE!</v>
      </c>
      <c r="G251" s="29" t="str">
        <f t="shared" si="33"/>
        <v/>
      </c>
      <c r="H251" s="29" t="str">
        <f t="shared" si="34"/>
        <v/>
      </c>
      <c r="I251" s="29" t="e">
        <f t="shared" si="30"/>
        <v>#VALUE!</v>
      </c>
      <c r="J251" s="29">
        <f>SUM($H$18:$H251)</f>
        <v>0</v>
      </c>
    </row>
    <row r="252" spans="1:10" x14ac:dyDescent="0.25">
      <c r="A252" s="23" t="str">
        <f t="shared" si="31"/>
        <v/>
      </c>
      <c r="B252" s="24" t="str">
        <f t="shared" si="27"/>
        <v/>
      </c>
      <c r="C252" s="29" t="str">
        <f t="shared" si="32"/>
        <v/>
      </c>
      <c r="D252" s="29" t="str">
        <f t="shared" si="35"/>
        <v/>
      </c>
      <c r="E252" s="30" t="e">
        <f t="shared" si="28"/>
        <v>#VALUE!</v>
      </c>
      <c r="F252" s="29" t="e">
        <f t="shared" si="29"/>
        <v>#VALUE!</v>
      </c>
      <c r="G252" s="29" t="str">
        <f t="shared" si="33"/>
        <v/>
      </c>
      <c r="H252" s="29" t="str">
        <f t="shared" si="34"/>
        <v/>
      </c>
      <c r="I252" s="29" t="e">
        <f t="shared" si="30"/>
        <v>#VALUE!</v>
      </c>
      <c r="J252" s="29">
        <f>SUM($H$18:$H252)</f>
        <v>0</v>
      </c>
    </row>
    <row r="253" spans="1:10" x14ac:dyDescent="0.25">
      <c r="A253" s="23" t="str">
        <f t="shared" si="31"/>
        <v/>
      </c>
      <c r="B253" s="24" t="str">
        <f t="shared" si="27"/>
        <v/>
      </c>
      <c r="C253" s="29" t="str">
        <f t="shared" si="32"/>
        <v/>
      </c>
      <c r="D253" s="29" t="str">
        <f t="shared" si="35"/>
        <v/>
      </c>
      <c r="E253" s="30" t="e">
        <f t="shared" si="28"/>
        <v>#VALUE!</v>
      </c>
      <c r="F253" s="29" t="e">
        <f t="shared" si="29"/>
        <v>#VALUE!</v>
      </c>
      <c r="G253" s="29" t="str">
        <f t="shared" si="33"/>
        <v/>
      </c>
      <c r="H253" s="29" t="str">
        <f t="shared" si="34"/>
        <v/>
      </c>
      <c r="I253" s="29" t="e">
        <f t="shared" si="30"/>
        <v>#VALUE!</v>
      </c>
      <c r="J253" s="29">
        <f>SUM($H$18:$H253)</f>
        <v>0</v>
      </c>
    </row>
    <row r="254" spans="1:10" x14ac:dyDescent="0.25">
      <c r="A254" s="23" t="str">
        <f t="shared" si="31"/>
        <v/>
      </c>
      <c r="B254" s="24" t="str">
        <f t="shared" si="27"/>
        <v/>
      </c>
      <c r="C254" s="29" t="str">
        <f t="shared" si="32"/>
        <v/>
      </c>
      <c r="D254" s="29" t="str">
        <f t="shared" si="35"/>
        <v/>
      </c>
      <c r="E254" s="30" t="e">
        <f t="shared" si="28"/>
        <v>#VALUE!</v>
      </c>
      <c r="F254" s="29" t="e">
        <f t="shared" si="29"/>
        <v>#VALUE!</v>
      </c>
      <c r="G254" s="29" t="str">
        <f t="shared" si="33"/>
        <v/>
      </c>
      <c r="H254" s="29" t="str">
        <f t="shared" si="34"/>
        <v/>
      </c>
      <c r="I254" s="29" t="e">
        <f t="shared" si="30"/>
        <v>#VALUE!</v>
      </c>
      <c r="J254" s="29">
        <f>SUM($H$18:$H254)</f>
        <v>0</v>
      </c>
    </row>
    <row r="255" spans="1:10" x14ac:dyDescent="0.25">
      <c r="A255" s="23" t="str">
        <f t="shared" si="31"/>
        <v/>
      </c>
      <c r="B255" s="24" t="str">
        <f t="shared" si="27"/>
        <v/>
      </c>
      <c r="C255" s="29" t="str">
        <f t="shared" si="32"/>
        <v/>
      </c>
      <c r="D255" s="29" t="str">
        <f t="shared" si="35"/>
        <v/>
      </c>
      <c r="E255" s="30" t="e">
        <f t="shared" si="28"/>
        <v>#VALUE!</v>
      </c>
      <c r="F255" s="29" t="e">
        <f t="shared" si="29"/>
        <v>#VALUE!</v>
      </c>
      <c r="G255" s="29" t="str">
        <f t="shared" si="33"/>
        <v/>
      </c>
      <c r="H255" s="29" t="str">
        <f t="shared" si="34"/>
        <v/>
      </c>
      <c r="I255" s="29" t="e">
        <f t="shared" si="30"/>
        <v>#VALUE!</v>
      </c>
      <c r="J255" s="29">
        <f>SUM($H$18:$H255)</f>
        <v>0</v>
      </c>
    </row>
    <row r="256" spans="1:10" x14ac:dyDescent="0.25">
      <c r="A256" s="23" t="str">
        <f t="shared" si="31"/>
        <v/>
      </c>
      <c r="B256" s="24" t="str">
        <f t="shared" si="27"/>
        <v/>
      </c>
      <c r="C256" s="29" t="str">
        <f t="shared" si="32"/>
        <v/>
      </c>
      <c r="D256" s="29" t="str">
        <f t="shared" si="35"/>
        <v/>
      </c>
      <c r="E256" s="30" t="e">
        <f t="shared" si="28"/>
        <v>#VALUE!</v>
      </c>
      <c r="F256" s="29" t="e">
        <f t="shared" si="29"/>
        <v>#VALUE!</v>
      </c>
      <c r="G256" s="29" t="str">
        <f t="shared" si="33"/>
        <v/>
      </c>
      <c r="H256" s="29" t="str">
        <f t="shared" si="34"/>
        <v/>
      </c>
      <c r="I256" s="29" t="e">
        <f t="shared" si="30"/>
        <v>#VALUE!</v>
      </c>
      <c r="J256" s="29">
        <f>SUM($H$18:$H256)</f>
        <v>0</v>
      </c>
    </row>
    <row r="257" spans="1:10" x14ac:dyDescent="0.25">
      <c r="A257" s="23" t="str">
        <f t="shared" si="31"/>
        <v/>
      </c>
      <c r="B257" s="24" t="str">
        <f t="shared" si="27"/>
        <v/>
      </c>
      <c r="C257" s="29" t="str">
        <f t="shared" si="32"/>
        <v/>
      </c>
      <c r="D257" s="29" t="str">
        <f t="shared" si="35"/>
        <v/>
      </c>
      <c r="E257" s="30" t="e">
        <f t="shared" si="28"/>
        <v>#VALUE!</v>
      </c>
      <c r="F257" s="29" t="e">
        <f t="shared" si="29"/>
        <v>#VALUE!</v>
      </c>
      <c r="G257" s="29" t="str">
        <f t="shared" si="33"/>
        <v/>
      </c>
      <c r="H257" s="29" t="str">
        <f t="shared" si="34"/>
        <v/>
      </c>
      <c r="I257" s="29" t="e">
        <f t="shared" si="30"/>
        <v>#VALUE!</v>
      </c>
      <c r="J257" s="29">
        <f>SUM($H$18:$H257)</f>
        <v>0</v>
      </c>
    </row>
    <row r="258" spans="1:10" x14ac:dyDescent="0.25">
      <c r="A258" s="23" t="str">
        <f t="shared" si="31"/>
        <v/>
      </c>
      <c r="B258" s="24" t="str">
        <f t="shared" si="27"/>
        <v/>
      </c>
      <c r="C258" s="29" t="str">
        <f t="shared" si="32"/>
        <v/>
      </c>
      <c r="D258" s="29" t="str">
        <f t="shared" si="35"/>
        <v/>
      </c>
      <c r="E258" s="30" t="e">
        <f t="shared" si="28"/>
        <v>#VALUE!</v>
      </c>
      <c r="F258" s="29" t="e">
        <f t="shared" si="29"/>
        <v>#VALUE!</v>
      </c>
      <c r="G258" s="29" t="str">
        <f t="shared" si="33"/>
        <v/>
      </c>
      <c r="H258" s="29" t="str">
        <f t="shared" si="34"/>
        <v/>
      </c>
      <c r="I258" s="29" t="e">
        <f t="shared" si="30"/>
        <v>#VALUE!</v>
      </c>
      <c r="J258" s="29">
        <f>SUM($H$18:$H258)</f>
        <v>0</v>
      </c>
    </row>
    <row r="259" spans="1:10" x14ac:dyDescent="0.25">
      <c r="A259" s="23" t="str">
        <f t="shared" si="31"/>
        <v/>
      </c>
      <c r="B259" s="24" t="str">
        <f t="shared" si="27"/>
        <v/>
      </c>
      <c r="C259" s="29" t="str">
        <f t="shared" si="32"/>
        <v/>
      </c>
      <c r="D259" s="29" t="str">
        <f t="shared" si="35"/>
        <v/>
      </c>
      <c r="E259" s="30" t="e">
        <f t="shared" si="28"/>
        <v>#VALUE!</v>
      </c>
      <c r="F259" s="29" t="e">
        <f t="shared" si="29"/>
        <v>#VALUE!</v>
      </c>
      <c r="G259" s="29" t="str">
        <f t="shared" si="33"/>
        <v/>
      </c>
      <c r="H259" s="29" t="str">
        <f t="shared" si="34"/>
        <v/>
      </c>
      <c r="I259" s="29" t="e">
        <f t="shared" si="30"/>
        <v>#VALUE!</v>
      </c>
      <c r="J259" s="29">
        <f>SUM($H$18:$H259)</f>
        <v>0</v>
      </c>
    </row>
    <row r="260" spans="1:10" x14ac:dyDescent="0.25">
      <c r="A260" s="23" t="str">
        <f t="shared" si="31"/>
        <v/>
      </c>
      <c r="B260" s="24" t="str">
        <f t="shared" si="27"/>
        <v/>
      </c>
      <c r="C260" s="29" t="str">
        <f t="shared" si="32"/>
        <v/>
      </c>
      <c r="D260" s="29" t="str">
        <f t="shared" si="35"/>
        <v/>
      </c>
      <c r="E260" s="30" t="e">
        <f t="shared" si="28"/>
        <v>#VALUE!</v>
      </c>
      <c r="F260" s="29" t="e">
        <f t="shared" si="29"/>
        <v>#VALUE!</v>
      </c>
      <c r="G260" s="29" t="str">
        <f t="shared" si="33"/>
        <v/>
      </c>
      <c r="H260" s="29" t="str">
        <f t="shared" si="34"/>
        <v/>
      </c>
      <c r="I260" s="29" t="e">
        <f t="shared" si="30"/>
        <v>#VALUE!</v>
      </c>
      <c r="J260" s="29">
        <f>SUM($H$18:$H260)</f>
        <v>0</v>
      </c>
    </row>
    <row r="261" spans="1:10" x14ac:dyDescent="0.25">
      <c r="A261" s="23" t="str">
        <f t="shared" si="31"/>
        <v/>
      </c>
      <c r="B261" s="24" t="str">
        <f t="shared" si="27"/>
        <v/>
      </c>
      <c r="C261" s="29" t="str">
        <f t="shared" si="32"/>
        <v/>
      </c>
      <c r="D261" s="29" t="str">
        <f t="shared" si="35"/>
        <v/>
      </c>
      <c r="E261" s="30" t="e">
        <f t="shared" si="28"/>
        <v>#VALUE!</v>
      </c>
      <c r="F261" s="29" t="e">
        <f t="shared" si="29"/>
        <v>#VALUE!</v>
      </c>
      <c r="G261" s="29" t="str">
        <f t="shared" si="33"/>
        <v/>
      </c>
      <c r="H261" s="29" t="str">
        <f t="shared" si="34"/>
        <v/>
      </c>
      <c r="I261" s="29" t="e">
        <f t="shared" si="30"/>
        <v>#VALUE!</v>
      </c>
      <c r="J261" s="29">
        <f>SUM($H$18:$H261)</f>
        <v>0</v>
      </c>
    </row>
    <row r="262" spans="1:10" x14ac:dyDescent="0.25">
      <c r="A262" s="23" t="str">
        <f t="shared" si="31"/>
        <v/>
      </c>
      <c r="B262" s="24" t="str">
        <f t="shared" si="27"/>
        <v/>
      </c>
      <c r="C262" s="29" t="str">
        <f t="shared" si="32"/>
        <v/>
      </c>
      <c r="D262" s="29" t="str">
        <f t="shared" si="35"/>
        <v/>
      </c>
      <c r="E262" s="30" t="e">
        <f t="shared" si="28"/>
        <v>#VALUE!</v>
      </c>
      <c r="F262" s="29" t="e">
        <f t="shared" si="29"/>
        <v>#VALUE!</v>
      </c>
      <c r="G262" s="29" t="str">
        <f t="shared" si="33"/>
        <v/>
      </c>
      <c r="H262" s="29" t="str">
        <f t="shared" si="34"/>
        <v/>
      </c>
      <c r="I262" s="29" t="e">
        <f t="shared" si="30"/>
        <v>#VALUE!</v>
      </c>
      <c r="J262" s="29">
        <f>SUM($H$18:$H262)</f>
        <v>0</v>
      </c>
    </row>
    <row r="263" spans="1:10" x14ac:dyDescent="0.25">
      <c r="A263" s="23" t="str">
        <f t="shared" si="31"/>
        <v/>
      </c>
      <c r="B263" s="24" t="str">
        <f t="shared" si="27"/>
        <v/>
      </c>
      <c r="C263" s="29" t="str">
        <f t="shared" si="32"/>
        <v/>
      </c>
      <c r="D263" s="29" t="str">
        <f t="shared" si="35"/>
        <v/>
      </c>
      <c r="E263" s="30" t="e">
        <f t="shared" si="28"/>
        <v>#VALUE!</v>
      </c>
      <c r="F263" s="29" t="e">
        <f t="shared" si="29"/>
        <v>#VALUE!</v>
      </c>
      <c r="G263" s="29" t="str">
        <f t="shared" si="33"/>
        <v/>
      </c>
      <c r="H263" s="29" t="str">
        <f t="shared" si="34"/>
        <v/>
      </c>
      <c r="I263" s="29" t="e">
        <f t="shared" si="30"/>
        <v>#VALUE!</v>
      </c>
      <c r="J263" s="29">
        <f>SUM($H$18:$H263)</f>
        <v>0</v>
      </c>
    </row>
    <row r="264" spans="1:10" x14ac:dyDescent="0.25">
      <c r="A264" s="23" t="str">
        <f t="shared" si="31"/>
        <v/>
      </c>
      <c r="B264" s="24" t="str">
        <f t="shared" si="27"/>
        <v/>
      </c>
      <c r="C264" s="29" t="str">
        <f t="shared" si="32"/>
        <v/>
      </c>
      <c r="D264" s="29" t="str">
        <f t="shared" si="35"/>
        <v/>
      </c>
      <c r="E264" s="30" t="e">
        <f t="shared" si="28"/>
        <v>#VALUE!</v>
      </c>
      <c r="F264" s="29" t="e">
        <f t="shared" si="29"/>
        <v>#VALUE!</v>
      </c>
      <c r="G264" s="29" t="str">
        <f t="shared" si="33"/>
        <v/>
      </c>
      <c r="H264" s="29" t="str">
        <f t="shared" si="34"/>
        <v/>
      </c>
      <c r="I264" s="29" t="e">
        <f t="shared" si="30"/>
        <v>#VALUE!</v>
      </c>
      <c r="J264" s="29">
        <f>SUM($H$18:$H264)</f>
        <v>0</v>
      </c>
    </row>
    <row r="265" spans="1:10" x14ac:dyDescent="0.25">
      <c r="A265" s="23" t="str">
        <f t="shared" si="31"/>
        <v/>
      </c>
      <c r="B265" s="24" t="str">
        <f t="shared" si="27"/>
        <v/>
      </c>
      <c r="C265" s="29" t="str">
        <f t="shared" si="32"/>
        <v/>
      </c>
      <c r="D265" s="29" t="str">
        <f t="shared" si="35"/>
        <v/>
      </c>
      <c r="E265" s="30" t="e">
        <f t="shared" si="28"/>
        <v>#VALUE!</v>
      </c>
      <c r="F265" s="29" t="e">
        <f t="shared" si="29"/>
        <v>#VALUE!</v>
      </c>
      <c r="G265" s="29" t="str">
        <f t="shared" si="33"/>
        <v/>
      </c>
      <c r="H265" s="29" t="str">
        <f t="shared" si="34"/>
        <v/>
      </c>
      <c r="I265" s="29" t="e">
        <f t="shared" si="30"/>
        <v>#VALUE!</v>
      </c>
      <c r="J265" s="29">
        <f>SUM($H$18:$H265)</f>
        <v>0</v>
      </c>
    </row>
    <row r="266" spans="1:10" x14ac:dyDescent="0.25">
      <c r="A266" s="23" t="str">
        <f t="shared" si="31"/>
        <v/>
      </c>
      <c r="B266" s="24" t="str">
        <f t="shared" si="27"/>
        <v/>
      </c>
      <c r="C266" s="29" t="str">
        <f t="shared" si="32"/>
        <v/>
      </c>
      <c r="D266" s="29" t="str">
        <f t="shared" si="35"/>
        <v/>
      </c>
      <c r="E266" s="30" t="e">
        <f t="shared" si="28"/>
        <v>#VALUE!</v>
      </c>
      <c r="F266" s="29" t="e">
        <f t="shared" si="29"/>
        <v>#VALUE!</v>
      </c>
      <c r="G266" s="29" t="str">
        <f t="shared" si="33"/>
        <v/>
      </c>
      <c r="H266" s="29" t="str">
        <f t="shared" si="34"/>
        <v/>
      </c>
      <c r="I266" s="29" t="e">
        <f t="shared" si="30"/>
        <v>#VALUE!</v>
      </c>
      <c r="J266" s="29">
        <f>SUM($H$18:$H266)</f>
        <v>0</v>
      </c>
    </row>
    <row r="267" spans="1:10" x14ac:dyDescent="0.25">
      <c r="A267" s="23" t="str">
        <f t="shared" si="31"/>
        <v/>
      </c>
      <c r="B267" s="24" t="str">
        <f t="shared" si="27"/>
        <v/>
      </c>
      <c r="C267" s="29" t="str">
        <f t="shared" si="32"/>
        <v/>
      </c>
      <c r="D267" s="29" t="str">
        <f t="shared" si="35"/>
        <v/>
      </c>
      <c r="E267" s="30" t="e">
        <f t="shared" si="28"/>
        <v>#VALUE!</v>
      </c>
      <c r="F267" s="29" t="e">
        <f t="shared" si="29"/>
        <v>#VALUE!</v>
      </c>
      <c r="G267" s="29" t="str">
        <f t="shared" si="33"/>
        <v/>
      </c>
      <c r="H267" s="29" t="str">
        <f t="shared" si="34"/>
        <v/>
      </c>
      <c r="I267" s="29" t="e">
        <f t="shared" si="30"/>
        <v>#VALUE!</v>
      </c>
      <c r="J267" s="29">
        <f>SUM($H$18:$H267)</f>
        <v>0</v>
      </c>
    </row>
    <row r="268" spans="1:10" x14ac:dyDescent="0.25">
      <c r="A268" s="23" t="str">
        <f t="shared" si="31"/>
        <v/>
      </c>
      <c r="B268" s="24" t="str">
        <f t="shared" si="27"/>
        <v/>
      </c>
      <c r="C268" s="29" t="str">
        <f t="shared" si="32"/>
        <v/>
      </c>
      <c r="D268" s="29" t="str">
        <f t="shared" si="35"/>
        <v/>
      </c>
      <c r="E268" s="30" t="e">
        <f t="shared" si="28"/>
        <v>#VALUE!</v>
      </c>
      <c r="F268" s="29" t="e">
        <f t="shared" si="29"/>
        <v>#VALUE!</v>
      </c>
      <c r="G268" s="29" t="str">
        <f t="shared" si="33"/>
        <v/>
      </c>
      <c r="H268" s="29" t="str">
        <f t="shared" si="34"/>
        <v/>
      </c>
      <c r="I268" s="29" t="e">
        <f t="shared" si="30"/>
        <v>#VALUE!</v>
      </c>
      <c r="J268" s="29">
        <f>SUM($H$18:$H268)</f>
        <v>0</v>
      </c>
    </row>
    <row r="269" spans="1:10" x14ac:dyDescent="0.25">
      <c r="A269" s="23" t="str">
        <f t="shared" si="31"/>
        <v/>
      </c>
      <c r="B269" s="24" t="str">
        <f t="shared" si="27"/>
        <v/>
      </c>
      <c r="C269" s="29" t="str">
        <f t="shared" si="32"/>
        <v/>
      </c>
      <c r="D269" s="29" t="str">
        <f t="shared" si="35"/>
        <v/>
      </c>
      <c r="E269" s="30" t="e">
        <f t="shared" si="28"/>
        <v>#VALUE!</v>
      </c>
      <c r="F269" s="29" t="e">
        <f t="shared" si="29"/>
        <v>#VALUE!</v>
      </c>
      <c r="G269" s="29" t="str">
        <f t="shared" si="33"/>
        <v/>
      </c>
      <c r="H269" s="29" t="str">
        <f t="shared" si="34"/>
        <v/>
      </c>
      <c r="I269" s="29" t="e">
        <f t="shared" si="30"/>
        <v>#VALUE!</v>
      </c>
      <c r="J269" s="29">
        <f>SUM($H$18:$H269)</f>
        <v>0</v>
      </c>
    </row>
    <row r="270" spans="1:10" x14ac:dyDescent="0.25">
      <c r="A270" s="23" t="str">
        <f t="shared" si="31"/>
        <v/>
      </c>
      <c r="B270" s="24" t="str">
        <f t="shared" si="27"/>
        <v/>
      </c>
      <c r="C270" s="29" t="str">
        <f t="shared" si="32"/>
        <v/>
      </c>
      <c r="D270" s="29" t="str">
        <f t="shared" si="35"/>
        <v/>
      </c>
      <c r="E270" s="30" t="e">
        <f t="shared" si="28"/>
        <v>#VALUE!</v>
      </c>
      <c r="F270" s="29" t="e">
        <f t="shared" si="29"/>
        <v>#VALUE!</v>
      </c>
      <c r="G270" s="29" t="str">
        <f t="shared" si="33"/>
        <v/>
      </c>
      <c r="H270" s="29" t="str">
        <f t="shared" si="34"/>
        <v/>
      </c>
      <c r="I270" s="29" t="e">
        <f t="shared" si="30"/>
        <v>#VALUE!</v>
      </c>
      <c r="J270" s="29">
        <f>SUM($H$18:$H270)</f>
        <v>0</v>
      </c>
    </row>
    <row r="271" spans="1:10" x14ac:dyDescent="0.25">
      <c r="A271" s="23" t="str">
        <f t="shared" si="31"/>
        <v/>
      </c>
      <c r="B271" s="24" t="str">
        <f t="shared" si="27"/>
        <v/>
      </c>
      <c r="C271" s="29" t="str">
        <f t="shared" si="32"/>
        <v/>
      </c>
      <c r="D271" s="29" t="str">
        <f t="shared" si="35"/>
        <v/>
      </c>
      <c r="E271" s="30" t="e">
        <f t="shared" si="28"/>
        <v>#VALUE!</v>
      </c>
      <c r="F271" s="29" t="e">
        <f t="shared" si="29"/>
        <v>#VALUE!</v>
      </c>
      <c r="G271" s="29" t="str">
        <f t="shared" si="33"/>
        <v/>
      </c>
      <c r="H271" s="29" t="str">
        <f t="shared" si="34"/>
        <v/>
      </c>
      <c r="I271" s="29" t="e">
        <f t="shared" si="30"/>
        <v>#VALUE!</v>
      </c>
      <c r="J271" s="29">
        <f>SUM($H$18:$H271)</f>
        <v>0</v>
      </c>
    </row>
    <row r="272" spans="1:10" x14ac:dyDescent="0.25">
      <c r="A272" s="23" t="str">
        <f t="shared" si="31"/>
        <v/>
      </c>
      <c r="B272" s="24" t="str">
        <f t="shared" si="27"/>
        <v/>
      </c>
      <c r="C272" s="29" t="str">
        <f t="shared" si="32"/>
        <v/>
      </c>
      <c r="D272" s="29" t="str">
        <f t="shared" si="35"/>
        <v/>
      </c>
      <c r="E272" s="30" t="e">
        <f t="shared" si="28"/>
        <v>#VALUE!</v>
      </c>
      <c r="F272" s="29" t="e">
        <f t="shared" si="29"/>
        <v>#VALUE!</v>
      </c>
      <c r="G272" s="29" t="str">
        <f t="shared" si="33"/>
        <v/>
      </c>
      <c r="H272" s="29" t="str">
        <f t="shared" si="34"/>
        <v/>
      </c>
      <c r="I272" s="29" t="e">
        <f t="shared" si="30"/>
        <v>#VALUE!</v>
      </c>
      <c r="J272" s="29">
        <f>SUM($H$18:$H272)</f>
        <v>0</v>
      </c>
    </row>
    <row r="273" spans="1:10" x14ac:dyDescent="0.25">
      <c r="A273" s="23" t="str">
        <f t="shared" si="31"/>
        <v/>
      </c>
      <c r="B273" s="24" t="str">
        <f t="shared" si="27"/>
        <v/>
      </c>
      <c r="C273" s="29" t="str">
        <f t="shared" si="32"/>
        <v/>
      </c>
      <c r="D273" s="29" t="str">
        <f t="shared" si="35"/>
        <v/>
      </c>
      <c r="E273" s="30" t="e">
        <f t="shared" si="28"/>
        <v>#VALUE!</v>
      </c>
      <c r="F273" s="29" t="e">
        <f t="shared" si="29"/>
        <v>#VALUE!</v>
      </c>
      <c r="G273" s="29" t="str">
        <f t="shared" si="33"/>
        <v/>
      </c>
      <c r="H273" s="29" t="str">
        <f t="shared" si="34"/>
        <v/>
      </c>
      <c r="I273" s="29" t="e">
        <f t="shared" si="30"/>
        <v>#VALUE!</v>
      </c>
      <c r="J273" s="29">
        <f>SUM($H$18:$H273)</f>
        <v>0</v>
      </c>
    </row>
    <row r="274" spans="1:10" x14ac:dyDescent="0.25">
      <c r="A274" s="23" t="str">
        <f t="shared" si="31"/>
        <v/>
      </c>
      <c r="B274" s="24" t="str">
        <f t="shared" ref="B274:B337" si="36">IF(Pay_Num&lt;&gt;"",DATE(YEAR(Loan_Start),MONTH(Loan_Start)+(Pay_Num)*12/Num_Pmt_Per_Year,DAY(Loan_Start)),"")</f>
        <v/>
      </c>
      <c r="C274" s="29" t="str">
        <f t="shared" si="32"/>
        <v/>
      </c>
      <c r="D274" s="29" t="str">
        <f t="shared" si="35"/>
        <v/>
      </c>
      <c r="E274" s="30" t="e">
        <f t="shared" ref="E274:E337" si="37">IF(AND(Pay_Num&lt;&gt;"",Sched_Pay+Scheduled_Extra_Payments&lt;Beg_Bal),Scheduled_Extra_Payments,IF(AND(Pay_Num&lt;&gt;"",Beg_Bal-Sched_Pay&gt;0),Beg_Bal-Sched_Pay,IF(Pay_Num&lt;&gt;"",0,"")))</f>
        <v>#VALUE!</v>
      </c>
      <c r="F274" s="29" t="e">
        <f t="shared" ref="F274:F337" si="38">IF(AND(Pay_Num&lt;&gt;"",Sched_Pay+Extra_Pay&lt;Beg_Bal),Sched_Pay+Extra_Pay,IF(Pay_Num&lt;&gt;"",Beg_Bal,""))</f>
        <v>#VALUE!</v>
      </c>
      <c r="G274" s="29" t="str">
        <f t="shared" si="33"/>
        <v/>
      </c>
      <c r="H274" s="29" t="str">
        <f t="shared" si="34"/>
        <v/>
      </c>
      <c r="I274" s="29" t="e">
        <f t="shared" ref="I274:I337" si="39">IF(AND(Pay_Num&lt;&gt;"",Sched_Pay+Extra_Pay&lt;Beg_Bal),Beg_Bal-Princ,IF(Pay_Num&lt;&gt;"",0,""))</f>
        <v>#VALUE!</v>
      </c>
      <c r="J274" s="29">
        <f>SUM($H$18:$H274)</f>
        <v>0</v>
      </c>
    </row>
    <row r="275" spans="1:10" x14ac:dyDescent="0.25">
      <c r="A275" s="23" t="str">
        <f t="shared" ref="A275:A338" si="40">IF(Values_Entered,A274+1,"")</f>
        <v/>
      </c>
      <c r="B275" s="24" t="str">
        <f t="shared" si="36"/>
        <v/>
      </c>
      <c r="C275" s="29" t="str">
        <f t="shared" ref="C275:C338" si="41">IF(Pay_Num&lt;&gt;"",I274,"")</f>
        <v/>
      </c>
      <c r="D275" s="29" t="str">
        <f t="shared" si="35"/>
        <v/>
      </c>
      <c r="E275" s="30" t="e">
        <f t="shared" si="37"/>
        <v>#VALUE!</v>
      </c>
      <c r="F275" s="29" t="e">
        <f t="shared" si="38"/>
        <v>#VALUE!</v>
      </c>
      <c r="G275" s="29" t="str">
        <f t="shared" ref="G275:G338" si="42">IF(Pay_Num&lt;&gt;"",Total_Pay-Int,"")</f>
        <v/>
      </c>
      <c r="H275" s="29" t="str">
        <f t="shared" ref="H275:H338" si="43">IF(Pay_Num&lt;&gt;"",Beg_Bal*Interest_Rate/Num_Pmt_Per_Year,"")</f>
        <v/>
      </c>
      <c r="I275" s="29" t="e">
        <f t="shared" si="39"/>
        <v>#VALUE!</v>
      </c>
      <c r="J275" s="29">
        <f>SUM($H$18:$H275)</f>
        <v>0</v>
      </c>
    </row>
    <row r="276" spans="1:10" x14ac:dyDescent="0.25">
      <c r="A276" s="23" t="str">
        <f t="shared" si="40"/>
        <v/>
      </c>
      <c r="B276" s="24" t="str">
        <f t="shared" si="36"/>
        <v/>
      </c>
      <c r="C276" s="29" t="str">
        <f t="shared" si="41"/>
        <v/>
      </c>
      <c r="D276" s="29" t="str">
        <f t="shared" ref="D276:D339" si="44">IF(Pay_Num&lt;&gt;"",Scheduled_Monthly_Payment,"")</f>
        <v/>
      </c>
      <c r="E276" s="30" t="e">
        <f t="shared" si="37"/>
        <v>#VALUE!</v>
      </c>
      <c r="F276" s="29" t="e">
        <f t="shared" si="38"/>
        <v>#VALUE!</v>
      </c>
      <c r="G276" s="29" t="str">
        <f t="shared" si="42"/>
        <v/>
      </c>
      <c r="H276" s="29" t="str">
        <f t="shared" si="43"/>
        <v/>
      </c>
      <c r="I276" s="29" t="e">
        <f t="shared" si="39"/>
        <v>#VALUE!</v>
      </c>
      <c r="J276" s="29">
        <f>SUM($H$18:$H276)</f>
        <v>0</v>
      </c>
    </row>
    <row r="277" spans="1:10" x14ac:dyDescent="0.25">
      <c r="A277" s="23" t="str">
        <f t="shared" si="40"/>
        <v/>
      </c>
      <c r="B277" s="24" t="str">
        <f t="shared" si="36"/>
        <v/>
      </c>
      <c r="C277" s="29" t="str">
        <f t="shared" si="41"/>
        <v/>
      </c>
      <c r="D277" s="29" t="str">
        <f t="shared" si="44"/>
        <v/>
      </c>
      <c r="E277" s="30" t="e">
        <f t="shared" si="37"/>
        <v>#VALUE!</v>
      </c>
      <c r="F277" s="29" t="e">
        <f t="shared" si="38"/>
        <v>#VALUE!</v>
      </c>
      <c r="G277" s="29" t="str">
        <f t="shared" si="42"/>
        <v/>
      </c>
      <c r="H277" s="29" t="str">
        <f t="shared" si="43"/>
        <v/>
      </c>
      <c r="I277" s="29" t="e">
        <f t="shared" si="39"/>
        <v>#VALUE!</v>
      </c>
      <c r="J277" s="29">
        <f>SUM($H$18:$H277)</f>
        <v>0</v>
      </c>
    </row>
    <row r="278" spans="1:10" x14ac:dyDescent="0.25">
      <c r="A278" s="23" t="str">
        <f t="shared" si="40"/>
        <v/>
      </c>
      <c r="B278" s="24" t="str">
        <f t="shared" si="36"/>
        <v/>
      </c>
      <c r="C278" s="29" t="str">
        <f t="shared" si="41"/>
        <v/>
      </c>
      <c r="D278" s="29" t="str">
        <f t="shared" si="44"/>
        <v/>
      </c>
      <c r="E278" s="30" t="e">
        <f t="shared" si="37"/>
        <v>#VALUE!</v>
      </c>
      <c r="F278" s="29" t="e">
        <f t="shared" si="38"/>
        <v>#VALUE!</v>
      </c>
      <c r="G278" s="29" t="str">
        <f t="shared" si="42"/>
        <v/>
      </c>
      <c r="H278" s="29" t="str">
        <f t="shared" si="43"/>
        <v/>
      </c>
      <c r="I278" s="29" t="e">
        <f t="shared" si="39"/>
        <v>#VALUE!</v>
      </c>
      <c r="J278" s="29">
        <f>SUM($H$18:$H278)</f>
        <v>0</v>
      </c>
    </row>
    <row r="279" spans="1:10" x14ac:dyDescent="0.25">
      <c r="A279" s="23" t="str">
        <f t="shared" si="40"/>
        <v/>
      </c>
      <c r="B279" s="24" t="str">
        <f t="shared" si="36"/>
        <v/>
      </c>
      <c r="C279" s="29" t="str">
        <f t="shared" si="41"/>
        <v/>
      </c>
      <c r="D279" s="29" t="str">
        <f t="shared" si="44"/>
        <v/>
      </c>
      <c r="E279" s="30" t="e">
        <f t="shared" si="37"/>
        <v>#VALUE!</v>
      </c>
      <c r="F279" s="29" t="e">
        <f t="shared" si="38"/>
        <v>#VALUE!</v>
      </c>
      <c r="G279" s="29" t="str">
        <f t="shared" si="42"/>
        <v/>
      </c>
      <c r="H279" s="29" t="str">
        <f t="shared" si="43"/>
        <v/>
      </c>
      <c r="I279" s="29" t="e">
        <f t="shared" si="39"/>
        <v>#VALUE!</v>
      </c>
      <c r="J279" s="29">
        <f>SUM($H$18:$H279)</f>
        <v>0</v>
      </c>
    </row>
    <row r="280" spans="1:10" x14ac:dyDescent="0.25">
      <c r="A280" s="23" t="str">
        <f t="shared" si="40"/>
        <v/>
      </c>
      <c r="B280" s="24" t="str">
        <f t="shared" si="36"/>
        <v/>
      </c>
      <c r="C280" s="29" t="str">
        <f t="shared" si="41"/>
        <v/>
      </c>
      <c r="D280" s="29" t="str">
        <f t="shared" si="44"/>
        <v/>
      </c>
      <c r="E280" s="30" t="e">
        <f t="shared" si="37"/>
        <v>#VALUE!</v>
      </c>
      <c r="F280" s="29" t="e">
        <f t="shared" si="38"/>
        <v>#VALUE!</v>
      </c>
      <c r="G280" s="29" t="str">
        <f t="shared" si="42"/>
        <v/>
      </c>
      <c r="H280" s="29" t="str">
        <f t="shared" si="43"/>
        <v/>
      </c>
      <c r="I280" s="29" t="e">
        <f t="shared" si="39"/>
        <v>#VALUE!</v>
      </c>
      <c r="J280" s="29">
        <f>SUM($H$18:$H280)</f>
        <v>0</v>
      </c>
    </row>
    <row r="281" spans="1:10" x14ac:dyDescent="0.25">
      <c r="A281" s="23" t="str">
        <f t="shared" si="40"/>
        <v/>
      </c>
      <c r="B281" s="24" t="str">
        <f t="shared" si="36"/>
        <v/>
      </c>
      <c r="C281" s="29" t="str">
        <f t="shared" si="41"/>
        <v/>
      </c>
      <c r="D281" s="29" t="str">
        <f t="shared" si="44"/>
        <v/>
      </c>
      <c r="E281" s="30" t="e">
        <f t="shared" si="37"/>
        <v>#VALUE!</v>
      </c>
      <c r="F281" s="29" t="e">
        <f t="shared" si="38"/>
        <v>#VALUE!</v>
      </c>
      <c r="G281" s="29" t="str">
        <f t="shared" si="42"/>
        <v/>
      </c>
      <c r="H281" s="29" t="str">
        <f t="shared" si="43"/>
        <v/>
      </c>
      <c r="I281" s="29" t="e">
        <f t="shared" si="39"/>
        <v>#VALUE!</v>
      </c>
      <c r="J281" s="29">
        <f>SUM($H$18:$H281)</f>
        <v>0</v>
      </c>
    </row>
    <row r="282" spans="1:10" x14ac:dyDescent="0.25">
      <c r="A282" s="23" t="str">
        <f t="shared" si="40"/>
        <v/>
      </c>
      <c r="B282" s="24" t="str">
        <f t="shared" si="36"/>
        <v/>
      </c>
      <c r="C282" s="29" t="str">
        <f t="shared" si="41"/>
        <v/>
      </c>
      <c r="D282" s="29" t="str">
        <f t="shared" si="44"/>
        <v/>
      </c>
      <c r="E282" s="30" t="e">
        <f t="shared" si="37"/>
        <v>#VALUE!</v>
      </c>
      <c r="F282" s="29" t="e">
        <f t="shared" si="38"/>
        <v>#VALUE!</v>
      </c>
      <c r="G282" s="29" t="str">
        <f t="shared" si="42"/>
        <v/>
      </c>
      <c r="H282" s="29" t="str">
        <f t="shared" si="43"/>
        <v/>
      </c>
      <c r="I282" s="29" t="e">
        <f t="shared" si="39"/>
        <v>#VALUE!</v>
      </c>
      <c r="J282" s="29">
        <f>SUM($H$18:$H282)</f>
        <v>0</v>
      </c>
    </row>
    <row r="283" spans="1:10" x14ac:dyDescent="0.25">
      <c r="A283" s="23" t="str">
        <f t="shared" si="40"/>
        <v/>
      </c>
      <c r="B283" s="24" t="str">
        <f t="shared" si="36"/>
        <v/>
      </c>
      <c r="C283" s="29" t="str">
        <f t="shared" si="41"/>
        <v/>
      </c>
      <c r="D283" s="29" t="str">
        <f t="shared" si="44"/>
        <v/>
      </c>
      <c r="E283" s="30" t="e">
        <f t="shared" si="37"/>
        <v>#VALUE!</v>
      </c>
      <c r="F283" s="29" t="e">
        <f t="shared" si="38"/>
        <v>#VALUE!</v>
      </c>
      <c r="G283" s="29" t="str">
        <f t="shared" si="42"/>
        <v/>
      </c>
      <c r="H283" s="29" t="str">
        <f t="shared" si="43"/>
        <v/>
      </c>
      <c r="I283" s="29" t="e">
        <f t="shared" si="39"/>
        <v>#VALUE!</v>
      </c>
      <c r="J283" s="29">
        <f>SUM($H$18:$H283)</f>
        <v>0</v>
      </c>
    </row>
    <row r="284" spans="1:10" x14ac:dyDescent="0.25">
      <c r="A284" s="23" t="str">
        <f t="shared" si="40"/>
        <v/>
      </c>
      <c r="B284" s="24" t="str">
        <f t="shared" si="36"/>
        <v/>
      </c>
      <c r="C284" s="29" t="str">
        <f t="shared" si="41"/>
        <v/>
      </c>
      <c r="D284" s="29" t="str">
        <f t="shared" si="44"/>
        <v/>
      </c>
      <c r="E284" s="30" t="e">
        <f t="shared" si="37"/>
        <v>#VALUE!</v>
      </c>
      <c r="F284" s="29" t="e">
        <f t="shared" si="38"/>
        <v>#VALUE!</v>
      </c>
      <c r="G284" s="29" t="str">
        <f t="shared" si="42"/>
        <v/>
      </c>
      <c r="H284" s="29" t="str">
        <f t="shared" si="43"/>
        <v/>
      </c>
      <c r="I284" s="29" t="e">
        <f t="shared" si="39"/>
        <v>#VALUE!</v>
      </c>
      <c r="J284" s="29">
        <f>SUM($H$18:$H284)</f>
        <v>0</v>
      </c>
    </row>
    <row r="285" spans="1:10" x14ac:dyDescent="0.25">
      <c r="A285" s="23" t="str">
        <f t="shared" si="40"/>
        <v/>
      </c>
      <c r="B285" s="24" t="str">
        <f t="shared" si="36"/>
        <v/>
      </c>
      <c r="C285" s="29" t="str">
        <f t="shared" si="41"/>
        <v/>
      </c>
      <c r="D285" s="29" t="str">
        <f t="shared" si="44"/>
        <v/>
      </c>
      <c r="E285" s="30" t="e">
        <f t="shared" si="37"/>
        <v>#VALUE!</v>
      </c>
      <c r="F285" s="29" t="e">
        <f t="shared" si="38"/>
        <v>#VALUE!</v>
      </c>
      <c r="G285" s="29" t="str">
        <f t="shared" si="42"/>
        <v/>
      </c>
      <c r="H285" s="29" t="str">
        <f t="shared" si="43"/>
        <v/>
      </c>
      <c r="I285" s="29" t="e">
        <f t="shared" si="39"/>
        <v>#VALUE!</v>
      </c>
      <c r="J285" s="29">
        <f>SUM($H$18:$H285)</f>
        <v>0</v>
      </c>
    </row>
    <row r="286" spans="1:10" x14ac:dyDescent="0.25">
      <c r="A286" s="23" t="str">
        <f t="shared" si="40"/>
        <v/>
      </c>
      <c r="B286" s="24" t="str">
        <f t="shared" si="36"/>
        <v/>
      </c>
      <c r="C286" s="29" t="str">
        <f t="shared" si="41"/>
        <v/>
      </c>
      <c r="D286" s="29" t="str">
        <f t="shared" si="44"/>
        <v/>
      </c>
      <c r="E286" s="30" t="e">
        <f t="shared" si="37"/>
        <v>#VALUE!</v>
      </c>
      <c r="F286" s="29" t="e">
        <f t="shared" si="38"/>
        <v>#VALUE!</v>
      </c>
      <c r="G286" s="29" t="str">
        <f t="shared" si="42"/>
        <v/>
      </c>
      <c r="H286" s="29" t="str">
        <f t="shared" si="43"/>
        <v/>
      </c>
      <c r="I286" s="29" t="e">
        <f t="shared" si="39"/>
        <v>#VALUE!</v>
      </c>
      <c r="J286" s="29">
        <f>SUM($H$18:$H286)</f>
        <v>0</v>
      </c>
    </row>
    <row r="287" spans="1:10" x14ac:dyDescent="0.25">
      <c r="A287" s="23" t="str">
        <f t="shared" si="40"/>
        <v/>
      </c>
      <c r="B287" s="24" t="str">
        <f t="shared" si="36"/>
        <v/>
      </c>
      <c r="C287" s="29" t="str">
        <f t="shared" si="41"/>
        <v/>
      </c>
      <c r="D287" s="29" t="str">
        <f t="shared" si="44"/>
        <v/>
      </c>
      <c r="E287" s="30" t="e">
        <f t="shared" si="37"/>
        <v>#VALUE!</v>
      </c>
      <c r="F287" s="29" t="e">
        <f t="shared" si="38"/>
        <v>#VALUE!</v>
      </c>
      <c r="G287" s="29" t="str">
        <f t="shared" si="42"/>
        <v/>
      </c>
      <c r="H287" s="29" t="str">
        <f t="shared" si="43"/>
        <v/>
      </c>
      <c r="I287" s="29" t="e">
        <f t="shared" si="39"/>
        <v>#VALUE!</v>
      </c>
      <c r="J287" s="29">
        <f>SUM($H$18:$H287)</f>
        <v>0</v>
      </c>
    </row>
    <row r="288" spans="1:10" x14ac:dyDescent="0.25">
      <c r="A288" s="23" t="str">
        <f t="shared" si="40"/>
        <v/>
      </c>
      <c r="B288" s="24" t="str">
        <f t="shared" si="36"/>
        <v/>
      </c>
      <c r="C288" s="29" t="str">
        <f t="shared" si="41"/>
        <v/>
      </c>
      <c r="D288" s="29" t="str">
        <f t="shared" si="44"/>
        <v/>
      </c>
      <c r="E288" s="30" t="e">
        <f t="shared" si="37"/>
        <v>#VALUE!</v>
      </c>
      <c r="F288" s="29" t="e">
        <f t="shared" si="38"/>
        <v>#VALUE!</v>
      </c>
      <c r="G288" s="29" t="str">
        <f t="shared" si="42"/>
        <v/>
      </c>
      <c r="H288" s="29" t="str">
        <f t="shared" si="43"/>
        <v/>
      </c>
      <c r="I288" s="29" t="e">
        <f t="shared" si="39"/>
        <v>#VALUE!</v>
      </c>
      <c r="J288" s="29">
        <f>SUM($H$18:$H288)</f>
        <v>0</v>
      </c>
    </row>
    <row r="289" spans="1:10" x14ac:dyDescent="0.25">
      <c r="A289" s="23" t="str">
        <f t="shared" si="40"/>
        <v/>
      </c>
      <c r="B289" s="24" t="str">
        <f t="shared" si="36"/>
        <v/>
      </c>
      <c r="C289" s="29" t="str">
        <f t="shared" si="41"/>
        <v/>
      </c>
      <c r="D289" s="29" t="str">
        <f t="shared" si="44"/>
        <v/>
      </c>
      <c r="E289" s="30" t="e">
        <f t="shared" si="37"/>
        <v>#VALUE!</v>
      </c>
      <c r="F289" s="29" t="e">
        <f t="shared" si="38"/>
        <v>#VALUE!</v>
      </c>
      <c r="G289" s="29" t="str">
        <f t="shared" si="42"/>
        <v/>
      </c>
      <c r="H289" s="29" t="str">
        <f t="shared" si="43"/>
        <v/>
      </c>
      <c r="I289" s="29" t="e">
        <f t="shared" si="39"/>
        <v>#VALUE!</v>
      </c>
      <c r="J289" s="29">
        <f>SUM($H$18:$H289)</f>
        <v>0</v>
      </c>
    </row>
    <row r="290" spans="1:10" x14ac:dyDescent="0.25">
      <c r="A290" s="23" t="str">
        <f t="shared" si="40"/>
        <v/>
      </c>
      <c r="B290" s="24" t="str">
        <f t="shared" si="36"/>
        <v/>
      </c>
      <c r="C290" s="29" t="str">
        <f t="shared" si="41"/>
        <v/>
      </c>
      <c r="D290" s="29" t="str">
        <f t="shared" si="44"/>
        <v/>
      </c>
      <c r="E290" s="30" t="e">
        <f t="shared" si="37"/>
        <v>#VALUE!</v>
      </c>
      <c r="F290" s="29" t="e">
        <f t="shared" si="38"/>
        <v>#VALUE!</v>
      </c>
      <c r="G290" s="29" t="str">
        <f t="shared" si="42"/>
        <v/>
      </c>
      <c r="H290" s="29" t="str">
        <f t="shared" si="43"/>
        <v/>
      </c>
      <c r="I290" s="29" t="e">
        <f t="shared" si="39"/>
        <v>#VALUE!</v>
      </c>
      <c r="J290" s="29">
        <f>SUM($H$18:$H290)</f>
        <v>0</v>
      </c>
    </row>
    <row r="291" spans="1:10" x14ac:dyDescent="0.25">
      <c r="A291" s="23" t="str">
        <f t="shared" si="40"/>
        <v/>
      </c>
      <c r="B291" s="24" t="str">
        <f t="shared" si="36"/>
        <v/>
      </c>
      <c r="C291" s="29" t="str">
        <f t="shared" si="41"/>
        <v/>
      </c>
      <c r="D291" s="29" t="str">
        <f t="shared" si="44"/>
        <v/>
      </c>
      <c r="E291" s="30" t="e">
        <f t="shared" si="37"/>
        <v>#VALUE!</v>
      </c>
      <c r="F291" s="29" t="e">
        <f t="shared" si="38"/>
        <v>#VALUE!</v>
      </c>
      <c r="G291" s="29" t="str">
        <f t="shared" si="42"/>
        <v/>
      </c>
      <c r="H291" s="29" t="str">
        <f t="shared" si="43"/>
        <v/>
      </c>
      <c r="I291" s="29" t="e">
        <f t="shared" si="39"/>
        <v>#VALUE!</v>
      </c>
      <c r="J291" s="29">
        <f>SUM($H$18:$H291)</f>
        <v>0</v>
      </c>
    </row>
    <row r="292" spans="1:10" x14ac:dyDescent="0.25">
      <c r="A292" s="23" t="str">
        <f t="shared" si="40"/>
        <v/>
      </c>
      <c r="B292" s="24" t="str">
        <f t="shared" si="36"/>
        <v/>
      </c>
      <c r="C292" s="29" t="str">
        <f t="shared" si="41"/>
        <v/>
      </c>
      <c r="D292" s="29" t="str">
        <f t="shared" si="44"/>
        <v/>
      </c>
      <c r="E292" s="30" t="e">
        <f t="shared" si="37"/>
        <v>#VALUE!</v>
      </c>
      <c r="F292" s="29" t="e">
        <f t="shared" si="38"/>
        <v>#VALUE!</v>
      </c>
      <c r="G292" s="29" t="str">
        <f t="shared" si="42"/>
        <v/>
      </c>
      <c r="H292" s="29" t="str">
        <f t="shared" si="43"/>
        <v/>
      </c>
      <c r="I292" s="29" t="e">
        <f t="shared" si="39"/>
        <v>#VALUE!</v>
      </c>
      <c r="J292" s="29">
        <f>SUM($H$18:$H292)</f>
        <v>0</v>
      </c>
    </row>
    <row r="293" spans="1:10" x14ac:dyDescent="0.25">
      <c r="A293" s="23" t="str">
        <f t="shared" si="40"/>
        <v/>
      </c>
      <c r="B293" s="24" t="str">
        <f t="shared" si="36"/>
        <v/>
      </c>
      <c r="C293" s="29" t="str">
        <f t="shared" si="41"/>
        <v/>
      </c>
      <c r="D293" s="29" t="str">
        <f t="shared" si="44"/>
        <v/>
      </c>
      <c r="E293" s="30" t="e">
        <f t="shared" si="37"/>
        <v>#VALUE!</v>
      </c>
      <c r="F293" s="29" t="e">
        <f t="shared" si="38"/>
        <v>#VALUE!</v>
      </c>
      <c r="G293" s="29" t="str">
        <f t="shared" si="42"/>
        <v/>
      </c>
      <c r="H293" s="29" t="str">
        <f t="shared" si="43"/>
        <v/>
      </c>
      <c r="I293" s="29" t="e">
        <f t="shared" si="39"/>
        <v>#VALUE!</v>
      </c>
      <c r="J293" s="29">
        <f>SUM($H$18:$H293)</f>
        <v>0</v>
      </c>
    </row>
    <row r="294" spans="1:10" x14ac:dyDescent="0.25">
      <c r="A294" s="23" t="str">
        <f t="shared" si="40"/>
        <v/>
      </c>
      <c r="B294" s="24" t="str">
        <f t="shared" si="36"/>
        <v/>
      </c>
      <c r="C294" s="29" t="str">
        <f t="shared" si="41"/>
        <v/>
      </c>
      <c r="D294" s="29" t="str">
        <f t="shared" si="44"/>
        <v/>
      </c>
      <c r="E294" s="30" t="e">
        <f t="shared" si="37"/>
        <v>#VALUE!</v>
      </c>
      <c r="F294" s="29" t="e">
        <f t="shared" si="38"/>
        <v>#VALUE!</v>
      </c>
      <c r="G294" s="29" t="str">
        <f t="shared" si="42"/>
        <v/>
      </c>
      <c r="H294" s="29" t="str">
        <f t="shared" si="43"/>
        <v/>
      </c>
      <c r="I294" s="29" t="e">
        <f t="shared" si="39"/>
        <v>#VALUE!</v>
      </c>
      <c r="J294" s="29">
        <f>SUM($H$18:$H294)</f>
        <v>0</v>
      </c>
    </row>
    <row r="295" spans="1:10" x14ac:dyDescent="0.25">
      <c r="A295" s="23" t="str">
        <f t="shared" si="40"/>
        <v/>
      </c>
      <c r="B295" s="24" t="str">
        <f t="shared" si="36"/>
        <v/>
      </c>
      <c r="C295" s="29" t="str">
        <f t="shared" si="41"/>
        <v/>
      </c>
      <c r="D295" s="29" t="str">
        <f t="shared" si="44"/>
        <v/>
      </c>
      <c r="E295" s="30" t="e">
        <f t="shared" si="37"/>
        <v>#VALUE!</v>
      </c>
      <c r="F295" s="29" t="e">
        <f t="shared" si="38"/>
        <v>#VALUE!</v>
      </c>
      <c r="G295" s="29" t="str">
        <f t="shared" si="42"/>
        <v/>
      </c>
      <c r="H295" s="29" t="str">
        <f t="shared" si="43"/>
        <v/>
      </c>
      <c r="I295" s="29" t="e">
        <f t="shared" si="39"/>
        <v>#VALUE!</v>
      </c>
      <c r="J295" s="29">
        <f>SUM($H$18:$H295)</f>
        <v>0</v>
      </c>
    </row>
    <row r="296" spans="1:10" x14ac:dyDescent="0.25">
      <c r="A296" s="23" t="str">
        <f t="shared" si="40"/>
        <v/>
      </c>
      <c r="B296" s="24" t="str">
        <f t="shared" si="36"/>
        <v/>
      </c>
      <c r="C296" s="29" t="str">
        <f t="shared" si="41"/>
        <v/>
      </c>
      <c r="D296" s="29" t="str">
        <f t="shared" si="44"/>
        <v/>
      </c>
      <c r="E296" s="30" t="e">
        <f t="shared" si="37"/>
        <v>#VALUE!</v>
      </c>
      <c r="F296" s="29" t="e">
        <f t="shared" si="38"/>
        <v>#VALUE!</v>
      </c>
      <c r="G296" s="29" t="str">
        <f t="shared" si="42"/>
        <v/>
      </c>
      <c r="H296" s="29" t="str">
        <f t="shared" si="43"/>
        <v/>
      </c>
      <c r="I296" s="29" t="e">
        <f t="shared" si="39"/>
        <v>#VALUE!</v>
      </c>
      <c r="J296" s="29">
        <f>SUM($H$18:$H296)</f>
        <v>0</v>
      </c>
    </row>
    <row r="297" spans="1:10" x14ac:dyDescent="0.25">
      <c r="A297" s="23" t="str">
        <f t="shared" si="40"/>
        <v/>
      </c>
      <c r="B297" s="24" t="str">
        <f t="shared" si="36"/>
        <v/>
      </c>
      <c r="C297" s="29" t="str">
        <f t="shared" si="41"/>
        <v/>
      </c>
      <c r="D297" s="29" t="str">
        <f t="shared" si="44"/>
        <v/>
      </c>
      <c r="E297" s="30" t="e">
        <f t="shared" si="37"/>
        <v>#VALUE!</v>
      </c>
      <c r="F297" s="29" t="e">
        <f t="shared" si="38"/>
        <v>#VALUE!</v>
      </c>
      <c r="G297" s="29" t="str">
        <f t="shared" si="42"/>
        <v/>
      </c>
      <c r="H297" s="29" t="str">
        <f t="shared" si="43"/>
        <v/>
      </c>
      <c r="I297" s="29" t="e">
        <f t="shared" si="39"/>
        <v>#VALUE!</v>
      </c>
      <c r="J297" s="29">
        <f>SUM($H$18:$H297)</f>
        <v>0</v>
      </c>
    </row>
    <row r="298" spans="1:10" x14ac:dyDescent="0.25">
      <c r="A298" s="23" t="str">
        <f t="shared" si="40"/>
        <v/>
      </c>
      <c r="B298" s="24" t="str">
        <f t="shared" si="36"/>
        <v/>
      </c>
      <c r="C298" s="29" t="str">
        <f t="shared" si="41"/>
        <v/>
      </c>
      <c r="D298" s="29" t="str">
        <f t="shared" si="44"/>
        <v/>
      </c>
      <c r="E298" s="30" t="e">
        <f t="shared" si="37"/>
        <v>#VALUE!</v>
      </c>
      <c r="F298" s="29" t="e">
        <f t="shared" si="38"/>
        <v>#VALUE!</v>
      </c>
      <c r="G298" s="29" t="str">
        <f t="shared" si="42"/>
        <v/>
      </c>
      <c r="H298" s="29" t="str">
        <f t="shared" si="43"/>
        <v/>
      </c>
      <c r="I298" s="29" t="e">
        <f t="shared" si="39"/>
        <v>#VALUE!</v>
      </c>
      <c r="J298" s="29">
        <f>SUM($H$18:$H298)</f>
        <v>0</v>
      </c>
    </row>
    <row r="299" spans="1:10" x14ac:dyDescent="0.25">
      <c r="A299" s="23" t="str">
        <f t="shared" si="40"/>
        <v/>
      </c>
      <c r="B299" s="24" t="str">
        <f t="shared" si="36"/>
        <v/>
      </c>
      <c r="C299" s="29" t="str">
        <f t="shared" si="41"/>
        <v/>
      </c>
      <c r="D299" s="29" t="str">
        <f t="shared" si="44"/>
        <v/>
      </c>
      <c r="E299" s="30" t="e">
        <f t="shared" si="37"/>
        <v>#VALUE!</v>
      </c>
      <c r="F299" s="29" t="e">
        <f t="shared" si="38"/>
        <v>#VALUE!</v>
      </c>
      <c r="G299" s="29" t="str">
        <f t="shared" si="42"/>
        <v/>
      </c>
      <c r="H299" s="29" t="str">
        <f t="shared" si="43"/>
        <v/>
      </c>
      <c r="I299" s="29" t="e">
        <f t="shared" si="39"/>
        <v>#VALUE!</v>
      </c>
      <c r="J299" s="29">
        <f>SUM($H$18:$H299)</f>
        <v>0</v>
      </c>
    </row>
    <row r="300" spans="1:10" x14ac:dyDescent="0.25">
      <c r="A300" s="23" t="str">
        <f t="shared" si="40"/>
        <v/>
      </c>
      <c r="B300" s="24" t="str">
        <f t="shared" si="36"/>
        <v/>
      </c>
      <c r="C300" s="29" t="str">
        <f t="shared" si="41"/>
        <v/>
      </c>
      <c r="D300" s="29" t="str">
        <f t="shared" si="44"/>
        <v/>
      </c>
      <c r="E300" s="30" t="e">
        <f t="shared" si="37"/>
        <v>#VALUE!</v>
      </c>
      <c r="F300" s="29" t="e">
        <f t="shared" si="38"/>
        <v>#VALUE!</v>
      </c>
      <c r="G300" s="29" t="str">
        <f t="shared" si="42"/>
        <v/>
      </c>
      <c r="H300" s="29" t="str">
        <f t="shared" si="43"/>
        <v/>
      </c>
      <c r="I300" s="29" t="e">
        <f t="shared" si="39"/>
        <v>#VALUE!</v>
      </c>
      <c r="J300" s="29">
        <f>SUM($H$18:$H300)</f>
        <v>0</v>
      </c>
    </row>
    <row r="301" spans="1:10" x14ac:dyDescent="0.25">
      <c r="A301" s="23" t="str">
        <f t="shared" si="40"/>
        <v/>
      </c>
      <c r="B301" s="24" t="str">
        <f t="shared" si="36"/>
        <v/>
      </c>
      <c r="C301" s="29" t="str">
        <f t="shared" si="41"/>
        <v/>
      </c>
      <c r="D301" s="29" t="str">
        <f t="shared" si="44"/>
        <v/>
      </c>
      <c r="E301" s="30" t="e">
        <f t="shared" si="37"/>
        <v>#VALUE!</v>
      </c>
      <c r="F301" s="29" t="e">
        <f t="shared" si="38"/>
        <v>#VALUE!</v>
      </c>
      <c r="G301" s="29" t="str">
        <f t="shared" si="42"/>
        <v/>
      </c>
      <c r="H301" s="29" t="str">
        <f t="shared" si="43"/>
        <v/>
      </c>
      <c r="I301" s="29" t="e">
        <f t="shared" si="39"/>
        <v>#VALUE!</v>
      </c>
      <c r="J301" s="29">
        <f>SUM($H$18:$H301)</f>
        <v>0</v>
      </c>
    </row>
    <row r="302" spans="1:10" x14ac:dyDescent="0.25">
      <c r="A302" s="23" t="str">
        <f t="shared" si="40"/>
        <v/>
      </c>
      <c r="B302" s="24" t="str">
        <f t="shared" si="36"/>
        <v/>
      </c>
      <c r="C302" s="29" t="str">
        <f t="shared" si="41"/>
        <v/>
      </c>
      <c r="D302" s="29" t="str">
        <f t="shared" si="44"/>
        <v/>
      </c>
      <c r="E302" s="30" t="e">
        <f t="shared" si="37"/>
        <v>#VALUE!</v>
      </c>
      <c r="F302" s="29" t="e">
        <f t="shared" si="38"/>
        <v>#VALUE!</v>
      </c>
      <c r="G302" s="29" t="str">
        <f t="shared" si="42"/>
        <v/>
      </c>
      <c r="H302" s="29" t="str">
        <f t="shared" si="43"/>
        <v/>
      </c>
      <c r="I302" s="29" t="e">
        <f t="shared" si="39"/>
        <v>#VALUE!</v>
      </c>
      <c r="J302" s="29">
        <f>SUM($H$18:$H302)</f>
        <v>0</v>
      </c>
    </row>
    <row r="303" spans="1:10" x14ac:dyDescent="0.25">
      <c r="A303" s="23" t="str">
        <f t="shared" si="40"/>
        <v/>
      </c>
      <c r="B303" s="24" t="str">
        <f t="shared" si="36"/>
        <v/>
      </c>
      <c r="C303" s="29" t="str">
        <f t="shared" si="41"/>
        <v/>
      </c>
      <c r="D303" s="29" t="str">
        <f t="shared" si="44"/>
        <v/>
      </c>
      <c r="E303" s="30" t="e">
        <f t="shared" si="37"/>
        <v>#VALUE!</v>
      </c>
      <c r="F303" s="29" t="e">
        <f t="shared" si="38"/>
        <v>#VALUE!</v>
      </c>
      <c r="G303" s="29" t="str">
        <f t="shared" si="42"/>
        <v/>
      </c>
      <c r="H303" s="29" t="str">
        <f t="shared" si="43"/>
        <v/>
      </c>
      <c r="I303" s="29" t="e">
        <f t="shared" si="39"/>
        <v>#VALUE!</v>
      </c>
      <c r="J303" s="29">
        <f>SUM($H$18:$H303)</f>
        <v>0</v>
      </c>
    </row>
    <row r="304" spans="1:10" x14ac:dyDescent="0.25">
      <c r="A304" s="23" t="str">
        <f t="shared" si="40"/>
        <v/>
      </c>
      <c r="B304" s="24" t="str">
        <f t="shared" si="36"/>
        <v/>
      </c>
      <c r="C304" s="29" t="str">
        <f t="shared" si="41"/>
        <v/>
      </c>
      <c r="D304" s="29" t="str">
        <f t="shared" si="44"/>
        <v/>
      </c>
      <c r="E304" s="30" t="e">
        <f t="shared" si="37"/>
        <v>#VALUE!</v>
      </c>
      <c r="F304" s="29" t="e">
        <f t="shared" si="38"/>
        <v>#VALUE!</v>
      </c>
      <c r="G304" s="29" t="str">
        <f t="shared" si="42"/>
        <v/>
      </c>
      <c r="H304" s="29" t="str">
        <f t="shared" si="43"/>
        <v/>
      </c>
      <c r="I304" s="29" t="e">
        <f t="shared" si="39"/>
        <v>#VALUE!</v>
      </c>
      <c r="J304" s="29">
        <f>SUM($H$18:$H304)</f>
        <v>0</v>
      </c>
    </row>
    <row r="305" spans="1:10" x14ac:dyDescent="0.25">
      <c r="A305" s="23" t="str">
        <f t="shared" si="40"/>
        <v/>
      </c>
      <c r="B305" s="24" t="str">
        <f t="shared" si="36"/>
        <v/>
      </c>
      <c r="C305" s="29" t="str">
        <f t="shared" si="41"/>
        <v/>
      </c>
      <c r="D305" s="29" t="str">
        <f t="shared" si="44"/>
        <v/>
      </c>
      <c r="E305" s="30" t="e">
        <f t="shared" si="37"/>
        <v>#VALUE!</v>
      </c>
      <c r="F305" s="29" t="e">
        <f t="shared" si="38"/>
        <v>#VALUE!</v>
      </c>
      <c r="G305" s="29" t="str">
        <f t="shared" si="42"/>
        <v/>
      </c>
      <c r="H305" s="29" t="str">
        <f t="shared" si="43"/>
        <v/>
      </c>
      <c r="I305" s="29" t="e">
        <f t="shared" si="39"/>
        <v>#VALUE!</v>
      </c>
      <c r="J305" s="29">
        <f>SUM($H$18:$H305)</f>
        <v>0</v>
      </c>
    </row>
    <row r="306" spans="1:10" x14ac:dyDescent="0.25">
      <c r="A306" s="23" t="str">
        <f t="shared" si="40"/>
        <v/>
      </c>
      <c r="B306" s="24" t="str">
        <f t="shared" si="36"/>
        <v/>
      </c>
      <c r="C306" s="29" t="str">
        <f t="shared" si="41"/>
        <v/>
      </c>
      <c r="D306" s="29" t="str">
        <f t="shared" si="44"/>
        <v/>
      </c>
      <c r="E306" s="30" t="e">
        <f t="shared" si="37"/>
        <v>#VALUE!</v>
      </c>
      <c r="F306" s="29" t="e">
        <f t="shared" si="38"/>
        <v>#VALUE!</v>
      </c>
      <c r="G306" s="29" t="str">
        <f t="shared" si="42"/>
        <v/>
      </c>
      <c r="H306" s="29" t="str">
        <f t="shared" si="43"/>
        <v/>
      </c>
      <c r="I306" s="29" t="e">
        <f t="shared" si="39"/>
        <v>#VALUE!</v>
      </c>
      <c r="J306" s="29">
        <f>SUM($H$18:$H306)</f>
        <v>0</v>
      </c>
    </row>
    <row r="307" spans="1:10" x14ac:dyDescent="0.25">
      <c r="A307" s="23" t="str">
        <f t="shared" si="40"/>
        <v/>
      </c>
      <c r="B307" s="24" t="str">
        <f t="shared" si="36"/>
        <v/>
      </c>
      <c r="C307" s="29" t="str">
        <f t="shared" si="41"/>
        <v/>
      </c>
      <c r="D307" s="29" t="str">
        <f t="shared" si="44"/>
        <v/>
      </c>
      <c r="E307" s="30" t="e">
        <f t="shared" si="37"/>
        <v>#VALUE!</v>
      </c>
      <c r="F307" s="29" t="e">
        <f t="shared" si="38"/>
        <v>#VALUE!</v>
      </c>
      <c r="G307" s="29" t="str">
        <f t="shared" si="42"/>
        <v/>
      </c>
      <c r="H307" s="29" t="str">
        <f t="shared" si="43"/>
        <v/>
      </c>
      <c r="I307" s="29" t="e">
        <f t="shared" si="39"/>
        <v>#VALUE!</v>
      </c>
      <c r="J307" s="29">
        <f>SUM($H$18:$H307)</f>
        <v>0</v>
      </c>
    </row>
    <row r="308" spans="1:10" x14ac:dyDescent="0.25">
      <c r="A308" s="23" t="str">
        <f t="shared" si="40"/>
        <v/>
      </c>
      <c r="B308" s="24" t="str">
        <f t="shared" si="36"/>
        <v/>
      </c>
      <c r="C308" s="29" t="str">
        <f t="shared" si="41"/>
        <v/>
      </c>
      <c r="D308" s="29" t="str">
        <f t="shared" si="44"/>
        <v/>
      </c>
      <c r="E308" s="30" t="e">
        <f t="shared" si="37"/>
        <v>#VALUE!</v>
      </c>
      <c r="F308" s="29" t="e">
        <f t="shared" si="38"/>
        <v>#VALUE!</v>
      </c>
      <c r="G308" s="29" t="str">
        <f t="shared" si="42"/>
        <v/>
      </c>
      <c r="H308" s="29" t="str">
        <f t="shared" si="43"/>
        <v/>
      </c>
      <c r="I308" s="29" t="e">
        <f t="shared" si="39"/>
        <v>#VALUE!</v>
      </c>
      <c r="J308" s="29">
        <f>SUM($H$18:$H308)</f>
        <v>0</v>
      </c>
    </row>
    <row r="309" spans="1:10" x14ac:dyDescent="0.25">
      <c r="A309" s="23" t="str">
        <f t="shared" si="40"/>
        <v/>
      </c>
      <c r="B309" s="24" t="str">
        <f t="shared" si="36"/>
        <v/>
      </c>
      <c r="C309" s="29" t="str">
        <f t="shared" si="41"/>
        <v/>
      </c>
      <c r="D309" s="29" t="str">
        <f t="shared" si="44"/>
        <v/>
      </c>
      <c r="E309" s="30" t="e">
        <f t="shared" si="37"/>
        <v>#VALUE!</v>
      </c>
      <c r="F309" s="29" t="e">
        <f t="shared" si="38"/>
        <v>#VALUE!</v>
      </c>
      <c r="G309" s="29" t="str">
        <f t="shared" si="42"/>
        <v/>
      </c>
      <c r="H309" s="29" t="str">
        <f t="shared" si="43"/>
        <v/>
      </c>
      <c r="I309" s="29" t="e">
        <f t="shared" si="39"/>
        <v>#VALUE!</v>
      </c>
      <c r="J309" s="29">
        <f>SUM($H$18:$H309)</f>
        <v>0</v>
      </c>
    </row>
    <row r="310" spans="1:10" x14ac:dyDescent="0.25">
      <c r="A310" s="23" t="str">
        <f t="shared" si="40"/>
        <v/>
      </c>
      <c r="B310" s="24" t="str">
        <f t="shared" si="36"/>
        <v/>
      </c>
      <c r="C310" s="29" t="str">
        <f t="shared" si="41"/>
        <v/>
      </c>
      <c r="D310" s="29" t="str">
        <f t="shared" si="44"/>
        <v/>
      </c>
      <c r="E310" s="30" t="e">
        <f t="shared" si="37"/>
        <v>#VALUE!</v>
      </c>
      <c r="F310" s="29" t="e">
        <f t="shared" si="38"/>
        <v>#VALUE!</v>
      </c>
      <c r="G310" s="29" t="str">
        <f t="shared" si="42"/>
        <v/>
      </c>
      <c r="H310" s="29" t="str">
        <f t="shared" si="43"/>
        <v/>
      </c>
      <c r="I310" s="29" t="e">
        <f t="shared" si="39"/>
        <v>#VALUE!</v>
      </c>
      <c r="J310" s="29">
        <f>SUM($H$18:$H310)</f>
        <v>0</v>
      </c>
    </row>
    <row r="311" spans="1:10" x14ac:dyDescent="0.25">
      <c r="A311" s="23" t="str">
        <f t="shared" si="40"/>
        <v/>
      </c>
      <c r="B311" s="24" t="str">
        <f t="shared" si="36"/>
        <v/>
      </c>
      <c r="C311" s="29" t="str">
        <f t="shared" si="41"/>
        <v/>
      </c>
      <c r="D311" s="29" t="str">
        <f t="shared" si="44"/>
        <v/>
      </c>
      <c r="E311" s="30" t="e">
        <f t="shared" si="37"/>
        <v>#VALUE!</v>
      </c>
      <c r="F311" s="29" t="e">
        <f t="shared" si="38"/>
        <v>#VALUE!</v>
      </c>
      <c r="G311" s="29" t="str">
        <f t="shared" si="42"/>
        <v/>
      </c>
      <c r="H311" s="29" t="str">
        <f t="shared" si="43"/>
        <v/>
      </c>
      <c r="I311" s="29" t="e">
        <f t="shared" si="39"/>
        <v>#VALUE!</v>
      </c>
      <c r="J311" s="29">
        <f>SUM($H$18:$H311)</f>
        <v>0</v>
      </c>
    </row>
    <row r="312" spans="1:10" x14ac:dyDescent="0.25">
      <c r="A312" s="23" t="str">
        <f t="shared" si="40"/>
        <v/>
      </c>
      <c r="B312" s="24" t="str">
        <f t="shared" si="36"/>
        <v/>
      </c>
      <c r="C312" s="29" t="str">
        <f t="shared" si="41"/>
        <v/>
      </c>
      <c r="D312" s="29" t="str">
        <f t="shared" si="44"/>
        <v/>
      </c>
      <c r="E312" s="30" t="e">
        <f t="shared" si="37"/>
        <v>#VALUE!</v>
      </c>
      <c r="F312" s="29" t="e">
        <f t="shared" si="38"/>
        <v>#VALUE!</v>
      </c>
      <c r="G312" s="29" t="str">
        <f t="shared" si="42"/>
        <v/>
      </c>
      <c r="H312" s="29" t="str">
        <f t="shared" si="43"/>
        <v/>
      </c>
      <c r="I312" s="29" t="e">
        <f t="shared" si="39"/>
        <v>#VALUE!</v>
      </c>
      <c r="J312" s="29">
        <f>SUM($H$18:$H312)</f>
        <v>0</v>
      </c>
    </row>
    <row r="313" spans="1:10" x14ac:dyDescent="0.25">
      <c r="A313" s="23" t="str">
        <f t="shared" si="40"/>
        <v/>
      </c>
      <c r="B313" s="24" t="str">
        <f t="shared" si="36"/>
        <v/>
      </c>
      <c r="C313" s="29" t="str">
        <f t="shared" si="41"/>
        <v/>
      </c>
      <c r="D313" s="29" t="str">
        <f t="shared" si="44"/>
        <v/>
      </c>
      <c r="E313" s="30" t="e">
        <f t="shared" si="37"/>
        <v>#VALUE!</v>
      </c>
      <c r="F313" s="29" t="e">
        <f t="shared" si="38"/>
        <v>#VALUE!</v>
      </c>
      <c r="G313" s="29" t="str">
        <f t="shared" si="42"/>
        <v/>
      </c>
      <c r="H313" s="29" t="str">
        <f t="shared" si="43"/>
        <v/>
      </c>
      <c r="I313" s="29" t="e">
        <f t="shared" si="39"/>
        <v>#VALUE!</v>
      </c>
      <c r="J313" s="29">
        <f>SUM($H$18:$H313)</f>
        <v>0</v>
      </c>
    </row>
    <row r="314" spans="1:10" x14ac:dyDescent="0.25">
      <c r="A314" s="23" t="str">
        <f t="shared" si="40"/>
        <v/>
      </c>
      <c r="B314" s="24" t="str">
        <f t="shared" si="36"/>
        <v/>
      </c>
      <c r="C314" s="29" t="str">
        <f t="shared" si="41"/>
        <v/>
      </c>
      <c r="D314" s="29" t="str">
        <f t="shared" si="44"/>
        <v/>
      </c>
      <c r="E314" s="30" t="e">
        <f t="shared" si="37"/>
        <v>#VALUE!</v>
      </c>
      <c r="F314" s="29" t="e">
        <f t="shared" si="38"/>
        <v>#VALUE!</v>
      </c>
      <c r="G314" s="29" t="str">
        <f t="shared" si="42"/>
        <v/>
      </c>
      <c r="H314" s="29" t="str">
        <f t="shared" si="43"/>
        <v/>
      </c>
      <c r="I314" s="29" t="e">
        <f t="shared" si="39"/>
        <v>#VALUE!</v>
      </c>
      <c r="J314" s="29">
        <f>SUM($H$18:$H314)</f>
        <v>0</v>
      </c>
    </row>
    <row r="315" spans="1:10" x14ac:dyDescent="0.25">
      <c r="A315" s="23" t="str">
        <f t="shared" si="40"/>
        <v/>
      </c>
      <c r="B315" s="24" t="str">
        <f t="shared" si="36"/>
        <v/>
      </c>
      <c r="C315" s="29" t="str">
        <f t="shared" si="41"/>
        <v/>
      </c>
      <c r="D315" s="29" t="str">
        <f t="shared" si="44"/>
        <v/>
      </c>
      <c r="E315" s="30" t="e">
        <f t="shared" si="37"/>
        <v>#VALUE!</v>
      </c>
      <c r="F315" s="29" t="e">
        <f t="shared" si="38"/>
        <v>#VALUE!</v>
      </c>
      <c r="G315" s="29" t="str">
        <f t="shared" si="42"/>
        <v/>
      </c>
      <c r="H315" s="29" t="str">
        <f t="shared" si="43"/>
        <v/>
      </c>
      <c r="I315" s="29" t="e">
        <f t="shared" si="39"/>
        <v>#VALUE!</v>
      </c>
      <c r="J315" s="29">
        <f>SUM($H$18:$H315)</f>
        <v>0</v>
      </c>
    </row>
    <row r="316" spans="1:10" x14ac:dyDescent="0.25">
      <c r="A316" s="23" t="str">
        <f t="shared" si="40"/>
        <v/>
      </c>
      <c r="B316" s="24" t="str">
        <f t="shared" si="36"/>
        <v/>
      </c>
      <c r="C316" s="29" t="str">
        <f t="shared" si="41"/>
        <v/>
      </c>
      <c r="D316" s="29" t="str">
        <f t="shared" si="44"/>
        <v/>
      </c>
      <c r="E316" s="30" t="e">
        <f t="shared" si="37"/>
        <v>#VALUE!</v>
      </c>
      <c r="F316" s="29" t="e">
        <f t="shared" si="38"/>
        <v>#VALUE!</v>
      </c>
      <c r="G316" s="29" t="str">
        <f t="shared" si="42"/>
        <v/>
      </c>
      <c r="H316" s="29" t="str">
        <f t="shared" si="43"/>
        <v/>
      </c>
      <c r="I316" s="29" t="e">
        <f t="shared" si="39"/>
        <v>#VALUE!</v>
      </c>
      <c r="J316" s="29">
        <f>SUM($H$18:$H316)</f>
        <v>0</v>
      </c>
    </row>
    <row r="317" spans="1:10" x14ac:dyDescent="0.25">
      <c r="A317" s="23" t="str">
        <f t="shared" si="40"/>
        <v/>
      </c>
      <c r="B317" s="24" t="str">
        <f t="shared" si="36"/>
        <v/>
      </c>
      <c r="C317" s="29" t="str">
        <f t="shared" si="41"/>
        <v/>
      </c>
      <c r="D317" s="29" t="str">
        <f t="shared" si="44"/>
        <v/>
      </c>
      <c r="E317" s="30" t="e">
        <f t="shared" si="37"/>
        <v>#VALUE!</v>
      </c>
      <c r="F317" s="29" t="e">
        <f t="shared" si="38"/>
        <v>#VALUE!</v>
      </c>
      <c r="G317" s="29" t="str">
        <f t="shared" si="42"/>
        <v/>
      </c>
      <c r="H317" s="29" t="str">
        <f t="shared" si="43"/>
        <v/>
      </c>
      <c r="I317" s="29" t="e">
        <f t="shared" si="39"/>
        <v>#VALUE!</v>
      </c>
      <c r="J317" s="29">
        <f>SUM($H$18:$H317)</f>
        <v>0</v>
      </c>
    </row>
    <row r="318" spans="1:10" x14ac:dyDescent="0.25">
      <c r="A318" s="23" t="str">
        <f t="shared" si="40"/>
        <v/>
      </c>
      <c r="B318" s="24" t="str">
        <f t="shared" si="36"/>
        <v/>
      </c>
      <c r="C318" s="29" t="str">
        <f t="shared" si="41"/>
        <v/>
      </c>
      <c r="D318" s="29" t="str">
        <f t="shared" si="44"/>
        <v/>
      </c>
      <c r="E318" s="30" t="e">
        <f t="shared" si="37"/>
        <v>#VALUE!</v>
      </c>
      <c r="F318" s="29" t="e">
        <f t="shared" si="38"/>
        <v>#VALUE!</v>
      </c>
      <c r="G318" s="29" t="str">
        <f t="shared" si="42"/>
        <v/>
      </c>
      <c r="H318" s="29" t="str">
        <f t="shared" si="43"/>
        <v/>
      </c>
      <c r="I318" s="29" t="e">
        <f t="shared" si="39"/>
        <v>#VALUE!</v>
      </c>
      <c r="J318" s="29">
        <f>SUM($H$18:$H318)</f>
        <v>0</v>
      </c>
    </row>
    <row r="319" spans="1:10" x14ac:dyDescent="0.25">
      <c r="A319" s="23" t="str">
        <f t="shared" si="40"/>
        <v/>
      </c>
      <c r="B319" s="24" t="str">
        <f t="shared" si="36"/>
        <v/>
      </c>
      <c r="C319" s="29" t="str">
        <f t="shared" si="41"/>
        <v/>
      </c>
      <c r="D319" s="29" t="str">
        <f t="shared" si="44"/>
        <v/>
      </c>
      <c r="E319" s="30" t="e">
        <f t="shared" si="37"/>
        <v>#VALUE!</v>
      </c>
      <c r="F319" s="29" t="e">
        <f t="shared" si="38"/>
        <v>#VALUE!</v>
      </c>
      <c r="G319" s="29" t="str">
        <f t="shared" si="42"/>
        <v/>
      </c>
      <c r="H319" s="29" t="str">
        <f t="shared" si="43"/>
        <v/>
      </c>
      <c r="I319" s="29" t="e">
        <f t="shared" si="39"/>
        <v>#VALUE!</v>
      </c>
      <c r="J319" s="29">
        <f>SUM($H$18:$H319)</f>
        <v>0</v>
      </c>
    </row>
    <row r="320" spans="1:10" x14ac:dyDescent="0.25">
      <c r="A320" s="23" t="str">
        <f t="shared" si="40"/>
        <v/>
      </c>
      <c r="B320" s="24" t="str">
        <f t="shared" si="36"/>
        <v/>
      </c>
      <c r="C320" s="29" t="str">
        <f t="shared" si="41"/>
        <v/>
      </c>
      <c r="D320" s="29" t="str">
        <f t="shared" si="44"/>
        <v/>
      </c>
      <c r="E320" s="30" t="e">
        <f t="shared" si="37"/>
        <v>#VALUE!</v>
      </c>
      <c r="F320" s="29" t="e">
        <f t="shared" si="38"/>
        <v>#VALUE!</v>
      </c>
      <c r="G320" s="29" t="str">
        <f t="shared" si="42"/>
        <v/>
      </c>
      <c r="H320" s="29" t="str">
        <f t="shared" si="43"/>
        <v/>
      </c>
      <c r="I320" s="29" t="e">
        <f t="shared" si="39"/>
        <v>#VALUE!</v>
      </c>
      <c r="J320" s="29">
        <f>SUM($H$18:$H320)</f>
        <v>0</v>
      </c>
    </row>
    <row r="321" spans="1:10" x14ac:dyDescent="0.25">
      <c r="A321" s="23" t="str">
        <f t="shared" si="40"/>
        <v/>
      </c>
      <c r="B321" s="24" t="str">
        <f t="shared" si="36"/>
        <v/>
      </c>
      <c r="C321" s="29" t="str">
        <f t="shared" si="41"/>
        <v/>
      </c>
      <c r="D321" s="29" t="str">
        <f t="shared" si="44"/>
        <v/>
      </c>
      <c r="E321" s="30" t="e">
        <f t="shared" si="37"/>
        <v>#VALUE!</v>
      </c>
      <c r="F321" s="29" t="e">
        <f t="shared" si="38"/>
        <v>#VALUE!</v>
      </c>
      <c r="G321" s="29" t="str">
        <f t="shared" si="42"/>
        <v/>
      </c>
      <c r="H321" s="29" t="str">
        <f t="shared" si="43"/>
        <v/>
      </c>
      <c r="I321" s="29" t="e">
        <f t="shared" si="39"/>
        <v>#VALUE!</v>
      </c>
      <c r="J321" s="29">
        <f>SUM($H$18:$H321)</f>
        <v>0</v>
      </c>
    </row>
    <row r="322" spans="1:10" x14ac:dyDescent="0.25">
      <c r="A322" s="23" t="str">
        <f t="shared" si="40"/>
        <v/>
      </c>
      <c r="B322" s="24" t="str">
        <f t="shared" si="36"/>
        <v/>
      </c>
      <c r="C322" s="29" t="str">
        <f t="shared" si="41"/>
        <v/>
      </c>
      <c r="D322" s="29" t="str">
        <f t="shared" si="44"/>
        <v/>
      </c>
      <c r="E322" s="30" t="e">
        <f t="shared" si="37"/>
        <v>#VALUE!</v>
      </c>
      <c r="F322" s="29" t="e">
        <f t="shared" si="38"/>
        <v>#VALUE!</v>
      </c>
      <c r="G322" s="29" t="str">
        <f t="shared" si="42"/>
        <v/>
      </c>
      <c r="H322" s="29" t="str">
        <f t="shared" si="43"/>
        <v/>
      </c>
      <c r="I322" s="29" t="e">
        <f t="shared" si="39"/>
        <v>#VALUE!</v>
      </c>
      <c r="J322" s="29">
        <f>SUM($H$18:$H322)</f>
        <v>0</v>
      </c>
    </row>
    <row r="323" spans="1:10" x14ac:dyDescent="0.25">
      <c r="A323" s="23" t="str">
        <f t="shared" si="40"/>
        <v/>
      </c>
      <c r="B323" s="24" t="str">
        <f t="shared" si="36"/>
        <v/>
      </c>
      <c r="C323" s="29" t="str">
        <f t="shared" si="41"/>
        <v/>
      </c>
      <c r="D323" s="29" t="str">
        <f t="shared" si="44"/>
        <v/>
      </c>
      <c r="E323" s="30" t="e">
        <f t="shared" si="37"/>
        <v>#VALUE!</v>
      </c>
      <c r="F323" s="29" t="e">
        <f t="shared" si="38"/>
        <v>#VALUE!</v>
      </c>
      <c r="G323" s="29" t="str">
        <f t="shared" si="42"/>
        <v/>
      </c>
      <c r="H323" s="29" t="str">
        <f t="shared" si="43"/>
        <v/>
      </c>
      <c r="I323" s="29" t="e">
        <f t="shared" si="39"/>
        <v>#VALUE!</v>
      </c>
      <c r="J323" s="29">
        <f>SUM($H$18:$H323)</f>
        <v>0</v>
      </c>
    </row>
    <row r="324" spans="1:10" x14ac:dyDescent="0.25">
      <c r="A324" s="23" t="str">
        <f t="shared" si="40"/>
        <v/>
      </c>
      <c r="B324" s="24" t="str">
        <f t="shared" si="36"/>
        <v/>
      </c>
      <c r="C324" s="29" t="str">
        <f t="shared" si="41"/>
        <v/>
      </c>
      <c r="D324" s="29" t="str">
        <f t="shared" si="44"/>
        <v/>
      </c>
      <c r="E324" s="30" t="e">
        <f t="shared" si="37"/>
        <v>#VALUE!</v>
      </c>
      <c r="F324" s="29" t="e">
        <f t="shared" si="38"/>
        <v>#VALUE!</v>
      </c>
      <c r="G324" s="29" t="str">
        <f t="shared" si="42"/>
        <v/>
      </c>
      <c r="H324" s="29" t="str">
        <f t="shared" si="43"/>
        <v/>
      </c>
      <c r="I324" s="29" t="e">
        <f t="shared" si="39"/>
        <v>#VALUE!</v>
      </c>
      <c r="J324" s="29">
        <f>SUM($H$18:$H324)</f>
        <v>0</v>
      </c>
    </row>
    <row r="325" spans="1:10" x14ac:dyDescent="0.25">
      <c r="A325" s="23" t="str">
        <f t="shared" si="40"/>
        <v/>
      </c>
      <c r="B325" s="24" t="str">
        <f t="shared" si="36"/>
        <v/>
      </c>
      <c r="C325" s="29" t="str">
        <f t="shared" si="41"/>
        <v/>
      </c>
      <c r="D325" s="29" t="str">
        <f t="shared" si="44"/>
        <v/>
      </c>
      <c r="E325" s="30" t="e">
        <f t="shared" si="37"/>
        <v>#VALUE!</v>
      </c>
      <c r="F325" s="29" t="e">
        <f t="shared" si="38"/>
        <v>#VALUE!</v>
      </c>
      <c r="G325" s="29" t="str">
        <f t="shared" si="42"/>
        <v/>
      </c>
      <c r="H325" s="29" t="str">
        <f t="shared" si="43"/>
        <v/>
      </c>
      <c r="I325" s="29" t="e">
        <f t="shared" si="39"/>
        <v>#VALUE!</v>
      </c>
      <c r="J325" s="29">
        <f>SUM($H$18:$H325)</f>
        <v>0</v>
      </c>
    </row>
    <row r="326" spans="1:10" x14ac:dyDescent="0.25">
      <c r="A326" s="23" t="str">
        <f t="shared" si="40"/>
        <v/>
      </c>
      <c r="B326" s="24" t="str">
        <f t="shared" si="36"/>
        <v/>
      </c>
      <c r="C326" s="29" t="str">
        <f t="shared" si="41"/>
        <v/>
      </c>
      <c r="D326" s="29" t="str">
        <f t="shared" si="44"/>
        <v/>
      </c>
      <c r="E326" s="30" t="e">
        <f t="shared" si="37"/>
        <v>#VALUE!</v>
      </c>
      <c r="F326" s="29" t="e">
        <f t="shared" si="38"/>
        <v>#VALUE!</v>
      </c>
      <c r="G326" s="29" t="str">
        <f t="shared" si="42"/>
        <v/>
      </c>
      <c r="H326" s="29" t="str">
        <f t="shared" si="43"/>
        <v/>
      </c>
      <c r="I326" s="29" t="e">
        <f t="shared" si="39"/>
        <v>#VALUE!</v>
      </c>
      <c r="J326" s="29">
        <f>SUM($H$18:$H326)</f>
        <v>0</v>
      </c>
    </row>
    <row r="327" spans="1:10" x14ac:dyDescent="0.25">
      <c r="A327" s="23" t="str">
        <f t="shared" si="40"/>
        <v/>
      </c>
      <c r="B327" s="24" t="str">
        <f t="shared" si="36"/>
        <v/>
      </c>
      <c r="C327" s="29" t="str">
        <f t="shared" si="41"/>
        <v/>
      </c>
      <c r="D327" s="29" t="str">
        <f t="shared" si="44"/>
        <v/>
      </c>
      <c r="E327" s="30" t="e">
        <f t="shared" si="37"/>
        <v>#VALUE!</v>
      </c>
      <c r="F327" s="29" t="e">
        <f t="shared" si="38"/>
        <v>#VALUE!</v>
      </c>
      <c r="G327" s="29" t="str">
        <f t="shared" si="42"/>
        <v/>
      </c>
      <c r="H327" s="29" t="str">
        <f t="shared" si="43"/>
        <v/>
      </c>
      <c r="I327" s="29" t="e">
        <f t="shared" si="39"/>
        <v>#VALUE!</v>
      </c>
      <c r="J327" s="29">
        <f>SUM($H$18:$H327)</f>
        <v>0</v>
      </c>
    </row>
    <row r="328" spans="1:10" x14ac:dyDescent="0.25">
      <c r="A328" s="23" t="str">
        <f t="shared" si="40"/>
        <v/>
      </c>
      <c r="B328" s="24" t="str">
        <f t="shared" si="36"/>
        <v/>
      </c>
      <c r="C328" s="29" t="str">
        <f t="shared" si="41"/>
        <v/>
      </c>
      <c r="D328" s="29" t="str">
        <f t="shared" si="44"/>
        <v/>
      </c>
      <c r="E328" s="30" t="e">
        <f t="shared" si="37"/>
        <v>#VALUE!</v>
      </c>
      <c r="F328" s="29" t="e">
        <f t="shared" si="38"/>
        <v>#VALUE!</v>
      </c>
      <c r="G328" s="29" t="str">
        <f t="shared" si="42"/>
        <v/>
      </c>
      <c r="H328" s="29" t="str">
        <f t="shared" si="43"/>
        <v/>
      </c>
      <c r="I328" s="29" t="e">
        <f t="shared" si="39"/>
        <v>#VALUE!</v>
      </c>
      <c r="J328" s="29">
        <f>SUM($H$18:$H328)</f>
        <v>0</v>
      </c>
    </row>
    <row r="329" spans="1:10" x14ac:dyDescent="0.25">
      <c r="A329" s="23" t="str">
        <f t="shared" si="40"/>
        <v/>
      </c>
      <c r="B329" s="24" t="str">
        <f t="shared" si="36"/>
        <v/>
      </c>
      <c r="C329" s="29" t="str">
        <f t="shared" si="41"/>
        <v/>
      </c>
      <c r="D329" s="29" t="str">
        <f t="shared" si="44"/>
        <v/>
      </c>
      <c r="E329" s="30" t="e">
        <f t="shared" si="37"/>
        <v>#VALUE!</v>
      </c>
      <c r="F329" s="29" t="e">
        <f t="shared" si="38"/>
        <v>#VALUE!</v>
      </c>
      <c r="G329" s="29" t="str">
        <f t="shared" si="42"/>
        <v/>
      </c>
      <c r="H329" s="29" t="str">
        <f t="shared" si="43"/>
        <v/>
      </c>
      <c r="I329" s="29" t="e">
        <f t="shared" si="39"/>
        <v>#VALUE!</v>
      </c>
      <c r="J329" s="29">
        <f>SUM($H$18:$H329)</f>
        <v>0</v>
      </c>
    </row>
    <row r="330" spans="1:10" x14ac:dyDescent="0.25">
      <c r="A330" s="23" t="str">
        <f t="shared" si="40"/>
        <v/>
      </c>
      <c r="B330" s="24" t="str">
        <f t="shared" si="36"/>
        <v/>
      </c>
      <c r="C330" s="29" t="str">
        <f t="shared" si="41"/>
        <v/>
      </c>
      <c r="D330" s="29" t="str">
        <f t="shared" si="44"/>
        <v/>
      </c>
      <c r="E330" s="30" t="e">
        <f t="shared" si="37"/>
        <v>#VALUE!</v>
      </c>
      <c r="F330" s="29" t="e">
        <f t="shared" si="38"/>
        <v>#VALUE!</v>
      </c>
      <c r="G330" s="29" t="str">
        <f t="shared" si="42"/>
        <v/>
      </c>
      <c r="H330" s="29" t="str">
        <f t="shared" si="43"/>
        <v/>
      </c>
      <c r="I330" s="29" t="e">
        <f t="shared" si="39"/>
        <v>#VALUE!</v>
      </c>
      <c r="J330" s="29">
        <f>SUM($H$18:$H330)</f>
        <v>0</v>
      </c>
    </row>
    <row r="331" spans="1:10" x14ac:dyDescent="0.25">
      <c r="A331" s="23" t="str">
        <f t="shared" si="40"/>
        <v/>
      </c>
      <c r="B331" s="24" t="str">
        <f t="shared" si="36"/>
        <v/>
      </c>
      <c r="C331" s="29" t="str">
        <f t="shared" si="41"/>
        <v/>
      </c>
      <c r="D331" s="29" t="str">
        <f t="shared" si="44"/>
        <v/>
      </c>
      <c r="E331" s="30" t="e">
        <f t="shared" si="37"/>
        <v>#VALUE!</v>
      </c>
      <c r="F331" s="29" t="e">
        <f t="shared" si="38"/>
        <v>#VALUE!</v>
      </c>
      <c r="G331" s="29" t="str">
        <f t="shared" si="42"/>
        <v/>
      </c>
      <c r="H331" s="29" t="str">
        <f t="shared" si="43"/>
        <v/>
      </c>
      <c r="I331" s="29" t="e">
        <f t="shared" si="39"/>
        <v>#VALUE!</v>
      </c>
      <c r="J331" s="29">
        <f>SUM($H$18:$H331)</f>
        <v>0</v>
      </c>
    </row>
    <row r="332" spans="1:10" x14ac:dyDescent="0.25">
      <c r="A332" s="23" t="str">
        <f t="shared" si="40"/>
        <v/>
      </c>
      <c r="B332" s="24" t="str">
        <f t="shared" si="36"/>
        <v/>
      </c>
      <c r="C332" s="29" t="str">
        <f t="shared" si="41"/>
        <v/>
      </c>
      <c r="D332" s="29" t="str">
        <f t="shared" si="44"/>
        <v/>
      </c>
      <c r="E332" s="30" t="e">
        <f t="shared" si="37"/>
        <v>#VALUE!</v>
      </c>
      <c r="F332" s="29" t="e">
        <f t="shared" si="38"/>
        <v>#VALUE!</v>
      </c>
      <c r="G332" s="29" t="str">
        <f t="shared" si="42"/>
        <v/>
      </c>
      <c r="H332" s="29" t="str">
        <f t="shared" si="43"/>
        <v/>
      </c>
      <c r="I332" s="29" t="e">
        <f t="shared" si="39"/>
        <v>#VALUE!</v>
      </c>
      <c r="J332" s="29">
        <f>SUM($H$18:$H332)</f>
        <v>0</v>
      </c>
    </row>
    <row r="333" spans="1:10" x14ac:dyDescent="0.25">
      <c r="A333" s="23" t="str">
        <f t="shared" si="40"/>
        <v/>
      </c>
      <c r="B333" s="24" t="str">
        <f t="shared" si="36"/>
        <v/>
      </c>
      <c r="C333" s="29" t="str">
        <f t="shared" si="41"/>
        <v/>
      </c>
      <c r="D333" s="29" t="str">
        <f t="shared" si="44"/>
        <v/>
      </c>
      <c r="E333" s="30" t="e">
        <f t="shared" si="37"/>
        <v>#VALUE!</v>
      </c>
      <c r="F333" s="29" t="e">
        <f t="shared" si="38"/>
        <v>#VALUE!</v>
      </c>
      <c r="G333" s="29" t="str">
        <f t="shared" si="42"/>
        <v/>
      </c>
      <c r="H333" s="29" t="str">
        <f t="shared" si="43"/>
        <v/>
      </c>
      <c r="I333" s="29" t="e">
        <f t="shared" si="39"/>
        <v>#VALUE!</v>
      </c>
      <c r="J333" s="29">
        <f>SUM($H$18:$H333)</f>
        <v>0</v>
      </c>
    </row>
    <row r="334" spans="1:10" x14ac:dyDescent="0.25">
      <c r="A334" s="23" t="str">
        <f t="shared" si="40"/>
        <v/>
      </c>
      <c r="B334" s="24" t="str">
        <f t="shared" si="36"/>
        <v/>
      </c>
      <c r="C334" s="29" t="str">
        <f t="shared" si="41"/>
        <v/>
      </c>
      <c r="D334" s="29" t="str">
        <f t="shared" si="44"/>
        <v/>
      </c>
      <c r="E334" s="30" t="e">
        <f t="shared" si="37"/>
        <v>#VALUE!</v>
      </c>
      <c r="F334" s="29" t="e">
        <f t="shared" si="38"/>
        <v>#VALUE!</v>
      </c>
      <c r="G334" s="29" t="str">
        <f t="shared" si="42"/>
        <v/>
      </c>
      <c r="H334" s="29" t="str">
        <f t="shared" si="43"/>
        <v/>
      </c>
      <c r="I334" s="29" t="e">
        <f t="shared" si="39"/>
        <v>#VALUE!</v>
      </c>
      <c r="J334" s="29">
        <f>SUM($H$18:$H334)</f>
        <v>0</v>
      </c>
    </row>
    <row r="335" spans="1:10" x14ac:dyDescent="0.25">
      <c r="A335" s="23" t="str">
        <f t="shared" si="40"/>
        <v/>
      </c>
      <c r="B335" s="24" t="str">
        <f t="shared" si="36"/>
        <v/>
      </c>
      <c r="C335" s="29" t="str">
        <f t="shared" si="41"/>
        <v/>
      </c>
      <c r="D335" s="29" t="str">
        <f t="shared" si="44"/>
        <v/>
      </c>
      <c r="E335" s="30" t="e">
        <f t="shared" si="37"/>
        <v>#VALUE!</v>
      </c>
      <c r="F335" s="29" t="e">
        <f t="shared" si="38"/>
        <v>#VALUE!</v>
      </c>
      <c r="G335" s="29" t="str">
        <f t="shared" si="42"/>
        <v/>
      </c>
      <c r="H335" s="29" t="str">
        <f t="shared" si="43"/>
        <v/>
      </c>
      <c r="I335" s="29" t="e">
        <f t="shared" si="39"/>
        <v>#VALUE!</v>
      </c>
      <c r="J335" s="29">
        <f>SUM($H$18:$H335)</f>
        <v>0</v>
      </c>
    </row>
    <row r="336" spans="1:10" x14ac:dyDescent="0.25">
      <c r="A336" s="23" t="str">
        <f t="shared" si="40"/>
        <v/>
      </c>
      <c r="B336" s="24" t="str">
        <f t="shared" si="36"/>
        <v/>
      </c>
      <c r="C336" s="29" t="str">
        <f t="shared" si="41"/>
        <v/>
      </c>
      <c r="D336" s="29" t="str">
        <f t="shared" si="44"/>
        <v/>
      </c>
      <c r="E336" s="30" t="e">
        <f t="shared" si="37"/>
        <v>#VALUE!</v>
      </c>
      <c r="F336" s="29" t="e">
        <f t="shared" si="38"/>
        <v>#VALUE!</v>
      </c>
      <c r="G336" s="29" t="str">
        <f t="shared" si="42"/>
        <v/>
      </c>
      <c r="H336" s="29" t="str">
        <f t="shared" si="43"/>
        <v/>
      </c>
      <c r="I336" s="29" t="e">
        <f t="shared" si="39"/>
        <v>#VALUE!</v>
      </c>
      <c r="J336" s="29">
        <f>SUM($H$18:$H336)</f>
        <v>0</v>
      </c>
    </row>
    <row r="337" spans="1:10" x14ac:dyDescent="0.25">
      <c r="A337" s="23" t="str">
        <f t="shared" si="40"/>
        <v/>
      </c>
      <c r="B337" s="24" t="str">
        <f t="shared" si="36"/>
        <v/>
      </c>
      <c r="C337" s="29" t="str">
        <f t="shared" si="41"/>
        <v/>
      </c>
      <c r="D337" s="29" t="str">
        <f t="shared" si="44"/>
        <v/>
      </c>
      <c r="E337" s="30" t="e">
        <f t="shared" si="37"/>
        <v>#VALUE!</v>
      </c>
      <c r="F337" s="29" t="e">
        <f t="shared" si="38"/>
        <v>#VALUE!</v>
      </c>
      <c r="G337" s="29" t="str">
        <f t="shared" si="42"/>
        <v/>
      </c>
      <c r="H337" s="29" t="str">
        <f t="shared" si="43"/>
        <v/>
      </c>
      <c r="I337" s="29" t="e">
        <f t="shared" si="39"/>
        <v>#VALUE!</v>
      </c>
      <c r="J337" s="29">
        <f>SUM($H$18:$H337)</f>
        <v>0</v>
      </c>
    </row>
    <row r="338" spans="1:10" x14ac:dyDescent="0.25">
      <c r="A338" s="23" t="str">
        <f t="shared" si="40"/>
        <v/>
      </c>
      <c r="B338" s="24" t="str">
        <f t="shared" ref="B338:B401" si="45">IF(Pay_Num&lt;&gt;"",DATE(YEAR(Loan_Start),MONTH(Loan_Start)+(Pay_Num)*12/Num_Pmt_Per_Year,DAY(Loan_Start)),"")</f>
        <v/>
      </c>
      <c r="C338" s="29" t="str">
        <f t="shared" si="41"/>
        <v/>
      </c>
      <c r="D338" s="29" t="str">
        <f t="shared" si="44"/>
        <v/>
      </c>
      <c r="E338" s="30" t="e">
        <f t="shared" ref="E338:E401" si="46">IF(AND(Pay_Num&lt;&gt;"",Sched_Pay+Scheduled_Extra_Payments&lt;Beg_Bal),Scheduled_Extra_Payments,IF(AND(Pay_Num&lt;&gt;"",Beg_Bal-Sched_Pay&gt;0),Beg_Bal-Sched_Pay,IF(Pay_Num&lt;&gt;"",0,"")))</f>
        <v>#VALUE!</v>
      </c>
      <c r="F338" s="29" t="e">
        <f t="shared" ref="F338:F401" si="47">IF(AND(Pay_Num&lt;&gt;"",Sched_Pay+Extra_Pay&lt;Beg_Bal),Sched_Pay+Extra_Pay,IF(Pay_Num&lt;&gt;"",Beg_Bal,""))</f>
        <v>#VALUE!</v>
      </c>
      <c r="G338" s="29" t="str">
        <f t="shared" si="42"/>
        <v/>
      </c>
      <c r="H338" s="29" t="str">
        <f t="shared" si="43"/>
        <v/>
      </c>
      <c r="I338" s="29" t="e">
        <f t="shared" ref="I338:I401" si="48">IF(AND(Pay_Num&lt;&gt;"",Sched_Pay+Extra_Pay&lt;Beg_Bal),Beg_Bal-Princ,IF(Pay_Num&lt;&gt;"",0,""))</f>
        <v>#VALUE!</v>
      </c>
      <c r="J338" s="29">
        <f>SUM($H$18:$H338)</f>
        <v>0</v>
      </c>
    </row>
    <row r="339" spans="1:10" x14ac:dyDescent="0.25">
      <c r="A339" s="23" t="str">
        <f t="shared" ref="A339:A402" si="49">IF(Values_Entered,A338+1,"")</f>
        <v/>
      </c>
      <c r="B339" s="24" t="str">
        <f t="shared" si="45"/>
        <v/>
      </c>
      <c r="C339" s="29" t="str">
        <f t="shared" ref="C339:C376" si="50">IF(Pay_Num&lt;&gt;"",I338,"")</f>
        <v/>
      </c>
      <c r="D339" s="29" t="str">
        <f t="shared" si="44"/>
        <v/>
      </c>
      <c r="E339" s="30" t="e">
        <f t="shared" si="46"/>
        <v>#VALUE!</v>
      </c>
      <c r="F339" s="29" t="e">
        <f t="shared" si="47"/>
        <v>#VALUE!</v>
      </c>
      <c r="G339" s="29" t="str">
        <f t="shared" ref="G339:G402" si="51">IF(Pay_Num&lt;&gt;"",Total_Pay-Int,"")</f>
        <v/>
      </c>
      <c r="H339" s="29" t="str">
        <f t="shared" ref="H339:H402" si="52">IF(Pay_Num&lt;&gt;"",Beg_Bal*Interest_Rate/Num_Pmt_Per_Year,"")</f>
        <v/>
      </c>
      <c r="I339" s="29" t="e">
        <f t="shared" si="48"/>
        <v>#VALUE!</v>
      </c>
      <c r="J339" s="29">
        <f>SUM($H$18:$H339)</f>
        <v>0</v>
      </c>
    </row>
    <row r="340" spans="1:10" x14ac:dyDescent="0.25">
      <c r="A340" s="23" t="str">
        <f t="shared" si="49"/>
        <v/>
      </c>
      <c r="B340" s="24" t="str">
        <f t="shared" si="45"/>
        <v/>
      </c>
      <c r="C340" s="29" t="str">
        <f t="shared" si="50"/>
        <v/>
      </c>
      <c r="D340" s="29" t="str">
        <f t="shared" ref="D340:D403" si="53">IF(Pay_Num&lt;&gt;"",Scheduled_Monthly_Payment,"")</f>
        <v/>
      </c>
      <c r="E340" s="30" t="e">
        <f t="shared" si="46"/>
        <v>#VALUE!</v>
      </c>
      <c r="F340" s="29" t="e">
        <f t="shared" si="47"/>
        <v>#VALUE!</v>
      </c>
      <c r="G340" s="29" t="str">
        <f t="shared" si="51"/>
        <v/>
      </c>
      <c r="H340" s="29" t="str">
        <f t="shared" si="52"/>
        <v/>
      </c>
      <c r="I340" s="29" t="e">
        <f t="shared" si="48"/>
        <v>#VALUE!</v>
      </c>
      <c r="J340" s="29">
        <f>SUM($H$18:$H340)</f>
        <v>0</v>
      </c>
    </row>
    <row r="341" spans="1:10" x14ac:dyDescent="0.25">
      <c r="A341" s="23" t="str">
        <f t="shared" si="49"/>
        <v/>
      </c>
      <c r="B341" s="24" t="str">
        <f t="shared" si="45"/>
        <v/>
      </c>
      <c r="C341" s="29" t="str">
        <f t="shared" si="50"/>
        <v/>
      </c>
      <c r="D341" s="29" t="str">
        <f t="shared" si="53"/>
        <v/>
      </c>
      <c r="E341" s="30" t="e">
        <f t="shared" si="46"/>
        <v>#VALUE!</v>
      </c>
      <c r="F341" s="29" t="e">
        <f t="shared" si="47"/>
        <v>#VALUE!</v>
      </c>
      <c r="G341" s="29" t="str">
        <f t="shared" si="51"/>
        <v/>
      </c>
      <c r="H341" s="29" t="str">
        <f t="shared" si="52"/>
        <v/>
      </c>
      <c r="I341" s="29" t="e">
        <f t="shared" si="48"/>
        <v>#VALUE!</v>
      </c>
      <c r="J341" s="29">
        <f>SUM($H$18:$H341)</f>
        <v>0</v>
      </c>
    </row>
    <row r="342" spans="1:10" x14ac:dyDescent="0.25">
      <c r="A342" s="23" t="str">
        <f t="shared" si="49"/>
        <v/>
      </c>
      <c r="B342" s="24" t="str">
        <f t="shared" si="45"/>
        <v/>
      </c>
      <c r="C342" s="29" t="str">
        <f t="shared" si="50"/>
        <v/>
      </c>
      <c r="D342" s="29" t="str">
        <f t="shared" si="53"/>
        <v/>
      </c>
      <c r="E342" s="30" t="e">
        <f t="shared" si="46"/>
        <v>#VALUE!</v>
      </c>
      <c r="F342" s="29" t="e">
        <f t="shared" si="47"/>
        <v>#VALUE!</v>
      </c>
      <c r="G342" s="29" t="str">
        <f t="shared" si="51"/>
        <v/>
      </c>
      <c r="H342" s="29" t="str">
        <f t="shared" si="52"/>
        <v/>
      </c>
      <c r="I342" s="29" t="e">
        <f t="shared" si="48"/>
        <v>#VALUE!</v>
      </c>
      <c r="J342" s="29">
        <f>SUM($H$18:$H342)</f>
        <v>0</v>
      </c>
    </row>
    <row r="343" spans="1:10" x14ac:dyDescent="0.25">
      <c r="A343" s="23" t="str">
        <f t="shared" si="49"/>
        <v/>
      </c>
      <c r="B343" s="24" t="str">
        <f t="shared" si="45"/>
        <v/>
      </c>
      <c r="C343" s="29" t="str">
        <f t="shared" si="50"/>
        <v/>
      </c>
      <c r="D343" s="29" t="str">
        <f t="shared" si="53"/>
        <v/>
      </c>
      <c r="E343" s="30" t="e">
        <f t="shared" si="46"/>
        <v>#VALUE!</v>
      </c>
      <c r="F343" s="29" t="e">
        <f t="shared" si="47"/>
        <v>#VALUE!</v>
      </c>
      <c r="G343" s="29" t="str">
        <f t="shared" si="51"/>
        <v/>
      </c>
      <c r="H343" s="29" t="str">
        <f t="shared" si="52"/>
        <v/>
      </c>
      <c r="I343" s="29" t="e">
        <f t="shared" si="48"/>
        <v>#VALUE!</v>
      </c>
      <c r="J343" s="29">
        <f>SUM($H$18:$H343)</f>
        <v>0</v>
      </c>
    </row>
    <row r="344" spans="1:10" x14ac:dyDescent="0.25">
      <c r="A344" s="23" t="str">
        <f t="shared" si="49"/>
        <v/>
      </c>
      <c r="B344" s="24" t="str">
        <f t="shared" si="45"/>
        <v/>
      </c>
      <c r="C344" s="29" t="str">
        <f t="shared" si="50"/>
        <v/>
      </c>
      <c r="D344" s="29" t="str">
        <f t="shared" si="53"/>
        <v/>
      </c>
      <c r="E344" s="30" t="e">
        <f t="shared" si="46"/>
        <v>#VALUE!</v>
      </c>
      <c r="F344" s="29" t="e">
        <f t="shared" si="47"/>
        <v>#VALUE!</v>
      </c>
      <c r="G344" s="29" t="str">
        <f t="shared" si="51"/>
        <v/>
      </c>
      <c r="H344" s="29" t="str">
        <f t="shared" si="52"/>
        <v/>
      </c>
      <c r="I344" s="29" t="e">
        <f t="shared" si="48"/>
        <v>#VALUE!</v>
      </c>
      <c r="J344" s="29">
        <f>SUM($H$18:$H344)</f>
        <v>0</v>
      </c>
    </row>
    <row r="345" spans="1:10" x14ac:dyDescent="0.25">
      <c r="A345" s="23" t="str">
        <f t="shared" si="49"/>
        <v/>
      </c>
      <c r="B345" s="24" t="str">
        <f t="shared" si="45"/>
        <v/>
      </c>
      <c r="C345" s="29" t="str">
        <f t="shared" si="50"/>
        <v/>
      </c>
      <c r="D345" s="29" t="str">
        <f t="shared" si="53"/>
        <v/>
      </c>
      <c r="E345" s="30" t="e">
        <f t="shared" si="46"/>
        <v>#VALUE!</v>
      </c>
      <c r="F345" s="29" t="e">
        <f t="shared" si="47"/>
        <v>#VALUE!</v>
      </c>
      <c r="G345" s="29" t="str">
        <f t="shared" si="51"/>
        <v/>
      </c>
      <c r="H345" s="29" t="str">
        <f t="shared" si="52"/>
        <v/>
      </c>
      <c r="I345" s="29" t="e">
        <f t="shared" si="48"/>
        <v>#VALUE!</v>
      </c>
      <c r="J345" s="29">
        <f>SUM($H$18:$H345)</f>
        <v>0</v>
      </c>
    </row>
    <row r="346" spans="1:10" x14ac:dyDescent="0.25">
      <c r="A346" s="23" t="str">
        <f t="shared" si="49"/>
        <v/>
      </c>
      <c r="B346" s="24" t="str">
        <f t="shared" si="45"/>
        <v/>
      </c>
      <c r="C346" s="29" t="str">
        <f t="shared" si="50"/>
        <v/>
      </c>
      <c r="D346" s="29" t="str">
        <f t="shared" si="53"/>
        <v/>
      </c>
      <c r="E346" s="30" t="e">
        <f t="shared" si="46"/>
        <v>#VALUE!</v>
      </c>
      <c r="F346" s="29" t="e">
        <f t="shared" si="47"/>
        <v>#VALUE!</v>
      </c>
      <c r="G346" s="29" t="str">
        <f t="shared" si="51"/>
        <v/>
      </c>
      <c r="H346" s="29" t="str">
        <f t="shared" si="52"/>
        <v/>
      </c>
      <c r="I346" s="29" t="e">
        <f t="shared" si="48"/>
        <v>#VALUE!</v>
      </c>
      <c r="J346" s="29">
        <f>SUM($H$18:$H346)</f>
        <v>0</v>
      </c>
    </row>
    <row r="347" spans="1:10" x14ac:dyDescent="0.25">
      <c r="A347" s="23" t="str">
        <f t="shared" si="49"/>
        <v/>
      </c>
      <c r="B347" s="24" t="str">
        <f t="shared" si="45"/>
        <v/>
      </c>
      <c r="C347" s="29" t="str">
        <f t="shared" si="50"/>
        <v/>
      </c>
      <c r="D347" s="29" t="str">
        <f t="shared" si="53"/>
        <v/>
      </c>
      <c r="E347" s="30" t="e">
        <f t="shared" si="46"/>
        <v>#VALUE!</v>
      </c>
      <c r="F347" s="29" t="e">
        <f t="shared" si="47"/>
        <v>#VALUE!</v>
      </c>
      <c r="G347" s="29" t="str">
        <f t="shared" si="51"/>
        <v/>
      </c>
      <c r="H347" s="29" t="str">
        <f t="shared" si="52"/>
        <v/>
      </c>
      <c r="I347" s="29" t="e">
        <f t="shared" si="48"/>
        <v>#VALUE!</v>
      </c>
      <c r="J347" s="29">
        <f>SUM($H$18:$H347)</f>
        <v>0</v>
      </c>
    </row>
    <row r="348" spans="1:10" x14ac:dyDescent="0.25">
      <c r="A348" s="23" t="str">
        <f t="shared" si="49"/>
        <v/>
      </c>
      <c r="B348" s="24" t="str">
        <f t="shared" si="45"/>
        <v/>
      </c>
      <c r="C348" s="29" t="str">
        <f t="shared" si="50"/>
        <v/>
      </c>
      <c r="D348" s="29" t="str">
        <f t="shared" si="53"/>
        <v/>
      </c>
      <c r="E348" s="30" t="e">
        <f t="shared" si="46"/>
        <v>#VALUE!</v>
      </c>
      <c r="F348" s="29" t="e">
        <f t="shared" si="47"/>
        <v>#VALUE!</v>
      </c>
      <c r="G348" s="29" t="str">
        <f t="shared" si="51"/>
        <v/>
      </c>
      <c r="H348" s="29" t="str">
        <f t="shared" si="52"/>
        <v/>
      </c>
      <c r="I348" s="29" t="e">
        <f t="shared" si="48"/>
        <v>#VALUE!</v>
      </c>
      <c r="J348" s="29">
        <f>SUM($H$18:$H348)</f>
        <v>0</v>
      </c>
    </row>
    <row r="349" spans="1:10" x14ac:dyDescent="0.25">
      <c r="A349" s="23" t="str">
        <f t="shared" si="49"/>
        <v/>
      </c>
      <c r="B349" s="24" t="str">
        <f t="shared" si="45"/>
        <v/>
      </c>
      <c r="C349" s="29" t="str">
        <f t="shared" si="50"/>
        <v/>
      </c>
      <c r="D349" s="29" t="str">
        <f t="shared" si="53"/>
        <v/>
      </c>
      <c r="E349" s="30" t="e">
        <f t="shared" si="46"/>
        <v>#VALUE!</v>
      </c>
      <c r="F349" s="29" t="e">
        <f t="shared" si="47"/>
        <v>#VALUE!</v>
      </c>
      <c r="G349" s="29" t="str">
        <f t="shared" si="51"/>
        <v/>
      </c>
      <c r="H349" s="29" t="str">
        <f t="shared" si="52"/>
        <v/>
      </c>
      <c r="I349" s="29" t="e">
        <f t="shared" si="48"/>
        <v>#VALUE!</v>
      </c>
      <c r="J349" s="29">
        <f>SUM($H$18:$H349)</f>
        <v>0</v>
      </c>
    </row>
    <row r="350" spans="1:10" x14ac:dyDescent="0.25">
      <c r="A350" s="23" t="str">
        <f t="shared" si="49"/>
        <v/>
      </c>
      <c r="B350" s="24" t="str">
        <f t="shared" si="45"/>
        <v/>
      </c>
      <c r="C350" s="29" t="str">
        <f t="shared" si="50"/>
        <v/>
      </c>
      <c r="D350" s="29" t="str">
        <f t="shared" si="53"/>
        <v/>
      </c>
      <c r="E350" s="30" t="e">
        <f t="shared" si="46"/>
        <v>#VALUE!</v>
      </c>
      <c r="F350" s="29" t="e">
        <f t="shared" si="47"/>
        <v>#VALUE!</v>
      </c>
      <c r="G350" s="29" t="str">
        <f t="shared" si="51"/>
        <v/>
      </c>
      <c r="H350" s="29" t="str">
        <f t="shared" si="52"/>
        <v/>
      </c>
      <c r="I350" s="29" t="e">
        <f t="shared" si="48"/>
        <v>#VALUE!</v>
      </c>
      <c r="J350" s="29">
        <f>SUM($H$18:$H350)</f>
        <v>0</v>
      </c>
    </row>
    <row r="351" spans="1:10" x14ac:dyDescent="0.25">
      <c r="A351" s="23" t="str">
        <f t="shared" si="49"/>
        <v/>
      </c>
      <c r="B351" s="24" t="str">
        <f t="shared" si="45"/>
        <v/>
      </c>
      <c r="C351" s="29" t="str">
        <f t="shared" si="50"/>
        <v/>
      </c>
      <c r="D351" s="29" t="str">
        <f t="shared" si="53"/>
        <v/>
      </c>
      <c r="E351" s="30" t="e">
        <f t="shared" si="46"/>
        <v>#VALUE!</v>
      </c>
      <c r="F351" s="29" t="e">
        <f t="shared" si="47"/>
        <v>#VALUE!</v>
      </c>
      <c r="G351" s="29" t="str">
        <f t="shared" si="51"/>
        <v/>
      </c>
      <c r="H351" s="29" t="str">
        <f t="shared" si="52"/>
        <v/>
      </c>
      <c r="I351" s="29" t="e">
        <f t="shared" si="48"/>
        <v>#VALUE!</v>
      </c>
      <c r="J351" s="29">
        <f>SUM($H$18:$H351)</f>
        <v>0</v>
      </c>
    </row>
    <row r="352" spans="1:10" x14ac:dyDescent="0.25">
      <c r="A352" s="23" t="str">
        <f t="shared" si="49"/>
        <v/>
      </c>
      <c r="B352" s="24" t="str">
        <f t="shared" si="45"/>
        <v/>
      </c>
      <c r="C352" s="29" t="str">
        <f t="shared" si="50"/>
        <v/>
      </c>
      <c r="D352" s="29" t="str">
        <f t="shared" si="53"/>
        <v/>
      </c>
      <c r="E352" s="30" t="e">
        <f t="shared" si="46"/>
        <v>#VALUE!</v>
      </c>
      <c r="F352" s="29" t="e">
        <f t="shared" si="47"/>
        <v>#VALUE!</v>
      </c>
      <c r="G352" s="29" t="str">
        <f t="shared" si="51"/>
        <v/>
      </c>
      <c r="H352" s="29" t="str">
        <f t="shared" si="52"/>
        <v/>
      </c>
      <c r="I352" s="29" t="e">
        <f t="shared" si="48"/>
        <v>#VALUE!</v>
      </c>
      <c r="J352" s="29">
        <f>SUM($H$18:$H352)</f>
        <v>0</v>
      </c>
    </row>
    <row r="353" spans="1:10" x14ac:dyDescent="0.25">
      <c r="A353" s="23" t="str">
        <f t="shared" si="49"/>
        <v/>
      </c>
      <c r="B353" s="24" t="str">
        <f t="shared" si="45"/>
        <v/>
      </c>
      <c r="C353" s="29" t="str">
        <f t="shared" si="50"/>
        <v/>
      </c>
      <c r="D353" s="29" t="str">
        <f t="shared" si="53"/>
        <v/>
      </c>
      <c r="E353" s="30" t="e">
        <f t="shared" si="46"/>
        <v>#VALUE!</v>
      </c>
      <c r="F353" s="29" t="e">
        <f t="shared" si="47"/>
        <v>#VALUE!</v>
      </c>
      <c r="G353" s="29" t="str">
        <f t="shared" si="51"/>
        <v/>
      </c>
      <c r="H353" s="29" t="str">
        <f t="shared" si="52"/>
        <v/>
      </c>
      <c r="I353" s="29" t="e">
        <f t="shared" si="48"/>
        <v>#VALUE!</v>
      </c>
      <c r="J353" s="29">
        <f>SUM($H$18:$H353)</f>
        <v>0</v>
      </c>
    </row>
    <row r="354" spans="1:10" x14ac:dyDescent="0.25">
      <c r="A354" s="23" t="str">
        <f t="shared" si="49"/>
        <v/>
      </c>
      <c r="B354" s="24" t="str">
        <f t="shared" si="45"/>
        <v/>
      </c>
      <c r="C354" s="29" t="str">
        <f t="shared" si="50"/>
        <v/>
      </c>
      <c r="D354" s="29" t="str">
        <f t="shared" si="53"/>
        <v/>
      </c>
      <c r="E354" s="30" t="e">
        <f t="shared" si="46"/>
        <v>#VALUE!</v>
      </c>
      <c r="F354" s="29" t="e">
        <f t="shared" si="47"/>
        <v>#VALUE!</v>
      </c>
      <c r="G354" s="29" t="str">
        <f t="shared" si="51"/>
        <v/>
      </c>
      <c r="H354" s="29" t="str">
        <f t="shared" si="52"/>
        <v/>
      </c>
      <c r="I354" s="29" t="e">
        <f t="shared" si="48"/>
        <v>#VALUE!</v>
      </c>
      <c r="J354" s="29">
        <f>SUM($H$18:$H354)</f>
        <v>0</v>
      </c>
    </row>
    <row r="355" spans="1:10" x14ac:dyDescent="0.25">
      <c r="A355" s="23" t="str">
        <f t="shared" si="49"/>
        <v/>
      </c>
      <c r="B355" s="24" t="str">
        <f t="shared" si="45"/>
        <v/>
      </c>
      <c r="C355" s="29" t="str">
        <f t="shared" si="50"/>
        <v/>
      </c>
      <c r="D355" s="29" t="str">
        <f t="shared" si="53"/>
        <v/>
      </c>
      <c r="E355" s="30" t="e">
        <f t="shared" si="46"/>
        <v>#VALUE!</v>
      </c>
      <c r="F355" s="29" t="e">
        <f t="shared" si="47"/>
        <v>#VALUE!</v>
      </c>
      <c r="G355" s="29" t="str">
        <f t="shared" si="51"/>
        <v/>
      </c>
      <c r="H355" s="29" t="str">
        <f t="shared" si="52"/>
        <v/>
      </c>
      <c r="I355" s="29" t="e">
        <f t="shared" si="48"/>
        <v>#VALUE!</v>
      </c>
      <c r="J355" s="29">
        <f>SUM($H$18:$H355)</f>
        <v>0</v>
      </c>
    </row>
    <row r="356" spans="1:10" x14ac:dyDescent="0.25">
      <c r="A356" s="23" t="str">
        <f t="shared" si="49"/>
        <v/>
      </c>
      <c r="B356" s="24" t="str">
        <f t="shared" si="45"/>
        <v/>
      </c>
      <c r="C356" s="29" t="str">
        <f t="shared" si="50"/>
        <v/>
      </c>
      <c r="D356" s="29" t="str">
        <f t="shared" si="53"/>
        <v/>
      </c>
      <c r="E356" s="30" t="e">
        <f t="shared" si="46"/>
        <v>#VALUE!</v>
      </c>
      <c r="F356" s="29" t="e">
        <f t="shared" si="47"/>
        <v>#VALUE!</v>
      </c>
      <c r="G356" s="29" t="str">
        <f t="shared" si="51"/>
        <v/>
      </c>
      <c r="H356" s="29" t="str">
        <f t="shared" si="52"/>
        <v/>
      </c>
      <c r="I356" s="29" t="e">
        <f t="shared" si="48"/>
        <v>#VALUE!</v>
      </c>
      <c r="J356" s="29">
        <f>SUM($H$18:$H356)</f>
        <v>0</v>
      </c>
    </row>
    <row r="357" spans="1:10" x14ac:dyDescent="0.25">
      <c r="A357" s="23" t="str">
        <f t="shared" si="49"/>
        <v/>
      </c>
      <c r="B357" s="24" t="str">
        <f t="shared" si="45"/>
        <v/>
      </c>
      <c r="C357" s="29" t="str">
        <f t="shared" si="50"/>
        <v/>
      </c>
      <c r="D357" s="29" t="str">
        <f t="shared" si="53"/>
        <v/>
      </c>
      <c r="E357" s="30" t="e">
        <f t="shared" si="46"/>
        <v>#VALUE!</v>
      </c>
      <c r="F357" s="29" t="e">
        <f t="shared" si="47"/>
        <v>#VALUE!</v>
      </c>
      <c r="G357" s="29" t="str">
        <f t="shared" si="51"/>
        <v/>
      </c>
      <c r="H357" s="29" t="str">
        <f t="shared" si="52"/>
        <v/>
      </c>
      <c r="I357" s="29" t="e">
        <f t="shared" si="48"/>
        <v>#VALUE!</v>
      </c>
      <c r="J357" s="29">
        <f>SUM($H$18:$H357)</f>
        <v>0</v>
      </c>
    </row>
    <row r="358" spans="1:10" x14ac:dyDescent="0.25">
      <c r="A358" s="23" t="str">
        <f t="shared" si="49"/>
        <v/>
      </c>
      <c r="B358" s="24" t="str">
        <f t="shared" si="45"/>
        <v/>
      </c>
      <c r="C358" s="29" t="str">
        <f t="shared" si="50"/>
        <v/>
      </c>
      <c r="D358" s="29" t="str">
        <f t="shared" si="53"/>
        <v/>
      </c>
      <c r="E358" s="30" t="e">
        <f t="shared" si="46"/>
        <v>#VALUE!</v>
      </c>
      <c r="F358" s="29" t="e">
        <f t="shared" si="47"/>
        <v>#VALUE!</v>
      </c>
      <c r="G358" s="29" t="str">
        <f t="shared" si="51"/>
        <v/>
      </c>
      <c r="H358" s="29" t="str">
        <f t="shared" si="52"/>
        <v/>
      </c>
      <c r="I358" s="29" t="e">
        <f t="shared" si="48"/>
        <v>#VALUE!</v>
      </c>
      <c r="J358" s="29">
        <f>SUM($H$18:$H358)</f>
        <v>0</v>
      </c>
    </row>
    <row r="359" spans="1:10" x14ac:dyDescent="0.25">
      <c r="A359" s="23" t="str">
        <f t="shared" si="49"/>
        <v/>
      </c>
      <c r="B359" s="24" t="str">
        <f t="shared" si="45"/>
        <v/>
      </c>
      <c r="C359" s="29" t="str">
        <f t="shared" si="50"/>
        <v/>
      </c>
      <c r="D359" s="29" t="str">
        <f t="shared" si="53"/>
        <v/>
      </c>
      <c r="E359" s="30" t="e">
        <f t="shared" si="46"/>
        <v>#VALUE!</v>
      </c>
      <c r="F359" s="29" t="e">
        <f t="shared" si="47"/>
        <v>#VALUE!</v>
      </c>
      <c r="G359" s="29" t="str">
        <f t="shared" si="51"/>
        <v/>
      </c>
      <c r="H359" s="29" t="str">
        <f t="shared" si="52"/>
        <v/>
      </c>
      <c r="I359" s="29" t="e">
        <f t="shared" si="48"/>
        <v>#VALUE!</v>
      </c>
      <c r="J359" s="29">
        <f>SUM($H$18:$H359)</f>
        <v>0</v>
      </c>
    </row>
    <row r="360" spans="1:10" x14ac:dyDescent="0.25">
      <c r="A360" s="23" t="str">
        <f t="shared" si="49"/>
        <v/>
      </c>
      <c r="B360" s="24" t="str">
        <f t="shared" si="45"/>
        <v/>
      </c>
      <c r="C360" s="29" t="str">
        <f t="shared" si="50"/>
        <v/>
      </c>
      <c r="D360" s="29" t="str">
        <f t="shared" si="53"/>
        <v/>
      </c>
      <c r="E360" s="30" t="e">
        <f t="shared" si="46"/>
        <v>#VALUE!</v>
      </c>
      <c r="F360" s="29" t="e">
        <f t="shared" si="47"/>
        <v>#VALUE!</v>
      </c>
      <c r="G360" s="29" t="str">
        <f t="shared" si="51"/>
        <v/>
      </c>
      <c r="H360" s="29" t="str">
        <f t="shared" si="52"/>
        <v/>
      </c>
      <c r="I360" s="29" t="e">
        <f t="shared" si="48"/>
        <v>#VALUE!</v>
      </c>
      <c r="J360" s="29">
        <f>SUM($H$18:$H360)</f>
        <v>0</v>
      </c>
    </row>
    <row r="361" spans="1:10" x14ac:dyDescent="0.25">
      <c r="A361" s="23" t="str">
        <f t="shared" si="49"/>
        <v/>
      </c>
      <c r="B361" s="24" t="str">
        <f t="shared" si="45"/>
        <v/>
      </c>
      <c r="C361" s="29" t="str">
        <f t="shared" si="50"/>
        <v/>
      </c>
      <c r="D361" s="29" t="str">
        <f t="shared" si="53"/>
        <v/>
      </c>
      <c r="E361" s="30" t="e">
        <f t="shared" si="46"/>
        <v>#VALUE!</v>
      </c>
      <c r="F361" s="29" t="e">
        <f t="shared" si="47"/>
        <v>#VALUE!</v>
      </c>
      <c r="G361" s="29" t="str">
        <f t="shared" si="51"/>
        <v/>
      </c>
      <c r="H361" s="29" t="str">
        <f t="shared" si="52"/>
        <v/>
      </c>
      <c r="I361" s="29" t="e">
        <f t="shared" si="48"/>
        <v>#VALUE!</v>
      </c>
      <c r="J361" s="29">
        <f>SUM($H$18:$H361)</f>
        <v>0</v>
      </c>
    </row>
    <row r="362" spans="1:10" x14ac:dyDescent="0.25">
      <c r="A362" s="23" t="str">
        <f t="shared" si="49"/>
        <v/>
      </c>
      <c r="B362" s="24" t="str">
        <f t="shared" si="45"/>
        <v/>
      </c>
      <c r="C362" s="29" t="str">
        <f t="shared" si="50"/>
        <v/>
      </c>
      <c r="D362" s="29" t="str">
        <f t="shared" si="53"/>
        <v/>
      </c>
      <c r="E362" s="30" t="e">
        <f t="shared" si="46"/>
        <v>#VALUE!</v>
      </c>
      <c r="F362" s="29" t="e">
        <f t="shared" si="47"/>
        <v>#VALUE!</v>
      </c>
      <c r="G362" s="29" t="str">
        <f t="shared" si="51"/>
        <v/>
      </c>
      <c r="H362" s="29" t="str">
        <f t="shared" si="52"/>
        <v/>
      </c>
      <c r="I362" s="29" t="e">
        <f t="shared" si="48"/>
        <v>#VALUE!</v>
      </c>
      <c r="J362" s="29">
        <f>SUM($H$18:$H362)</f>
        <v>0</v>
      </c>
    </row>
    <row r="363" spans="1:10" x14ac:dyDescent="0.25">
      <c r="A363" s="23" t="str">
        <f t="shared" si="49"/>
        <v/>
      </c>
      <c r="B363" s="24" t="str">
        <f t="shared" si="45"/>
        <v/>
      </c>
      <c r="C363" s="29" t="str">
        <f t="shared" si="50"/>
        <v/>
      </c>
      <c r="D363" s="29" t="str">
        <f t="shared" si="53"/>
        <v/>
      </c>
      <c r="E363" s="30" t="e">
        <f t="shared" si="46"/>
        <v>#VALUE!</v>
      </c>
      <c r="F363" s="29" t="e">
        <f t="shared" si="47"/>
        <v>#VALUE!</v>
      </c>
      <c r="G363" s="29" t="str">
        <f t="shared" si="51"/>
        <v/>
      </c>
      <c r="H363" s="29" t="str">
        <f t="shared" si="52"/>
        <v/>
      </c>
      <c r="I363" s="29" t="e">
        <f t="shared" si="48"/>
        <v>#VALUE!</v>
      </c>
      <c r="J363" s="29">
        <f>SUM($H$18:$H363)</f>
        <v>0</v>
      </c>
    </row>
    <row r="364" spans="1:10" x14ac:dyDescent="0.25">
      <c r="A364" s="23" t="str">
        <f t="shared" si="49"/>
        <v/>
      </c>
      <c r="B364" s="24" t="str">
        <f t="shared" si="45"/>
        <v/>
      </c>
      <c r="C364" s="29" t="str">
        <f t="shared" si="50"/>
        <v/>
      </c>
      <c r="D364" s="29" t="str">
        <f t="shared" si="53"/>
        <v/>
      </c>
      <c r="E364" s="30" t="e">
        <f t="shared" si="46"/>
        <v>#VALUE!</v>
      </c>
      <c r="F364" s="29" t="e">
        <f t="shared" si="47"/>
        <v>#VALUE!</v>
      </c>
      <c r="G364" s="29" t="str">
        <f t="shared" si="51"/>
        <v/>
      </c>
      <c r="H364" s="29" t="str">
        <f t="shared" si="52"/>
        <v/>
      </c>
      <c r="I364" s="29" t="e">
        <f t="shared" si="48"/>
        <v>#VALUE!</v>
      </c>
      <c r="J364" s="29">
        <f>SUM($H$18:$H364)</f>
        <v>0</v>
      </c>
    </row>
    <row r="365" spans="1:10" x14ac:dyDescent="0.25">
      <c r="A365" s="23" t="str">
        <f t="shared" si="49"/>
        <v/>
      </c>
      <c r="B365" s="24" t="str">
        <f t="shared" si="45"/>
        <v/>
      </c>
      <c r="C365" s="29" t="str">
        <f t="shared" si="50"/>
        <v/>
      </c>
      <c r="D365" s="29" t="str">
        <f t="shared" si="53"/>
        <v/>
      </c>
      <c r="E365" s="30" t="e">
        <f t="shared" si="46"/>
        <v>#VALUE!</v>
      </c>
      <c r="F365" s="29" t="e">
        <f t="shared" si="47"/>
        <v>#VALUE!</v>
      </c>
      <c r="G365" s="29" t="str">
        <f t="shared" si="51"/>
        <v/>
      </c>
      <c r="H365" s="29" t="str">
        <f t="shared" si="52"/>
        <v/>
      </c>
      <c r="I365" s="29" t="e">
        <f t="shared" si="48"/>
        <v>#VALUE!</v>
      </c>
      <c r="J365" s="29">
        <f>SUM($H$18:$H365)</f>
        <v>0</v>
      </c>
    </row>
    <row r="366" spans="1:10" x14ac:dyDescent="0.25">
      <c r="A366" s="23" t="str">
        <f t="shared" si="49"/>
        <v/>
      </c>
      <c r="B366" s="24" t="str">
        <f t="shared" si="45"/>
        <v/>
      </c>
      <c r="C366" s="29" t="str">
        <f t="shared" si="50"/>
        <v/>
      </c>
      <c r="D366" s="29" t="str">
        <f t="shared" si="53"/>
        <v/>
      </c>
      <c r="E366" s="30" t="e">
        <f t="shared" si="46"/>
        <v>#VALUE!</v>
      </c>
      <c r="F366" s="29" t="e">
        <f t="shared" si="47"/>
        <v>#VALUE!</v>
      </c>
      <c r="G366" s="29" t="str">
        <f t="shared" si="51"/>
        <v/>
      </c>
      <c r="H366" s="29" t="str">
        <f t="shared" si="52"/>
        <v/>
      </c>
      <c r="I366" s="29" t="e">
        <f t="shared" si="48"/>
        <v>#VALUE!</v>
      </c>
      <c r="J366" s="29">
        <f>SUM($H$18:$H366)</f>
        <v>0</v>
      </c>
    </row>
    <row r="367" spans="1:10" x14ac:dyDescent="0.25">
      <c r="A367" s="23" t="str">
        <f t="shared" si="49"/>
        <v/>
      </c>
      <c r="B367" s="24" t="str">
        <f t="shared" si="45"/>
        <v/>
      </c>
      <c r="C367" s="29" t="str">
        <f t="shared" si="50"/>
        <v/>
      </c>
      <c r="D367" s="29" t="str">
        <f t="shared" si="53"/>
        <v/>
      </c>
      <c r="E367" s="30" t="e">
        <f t="shared" si="46"/>
        <v>#VALUE!</v>
      </c>
      <c r="F367" s="29" t="e">
        <f t="shared" si="47"/>
        <v>#VALUE!</v>
      </c>
      <c r="G367" s="29" t="str">
        <f t="shared" si="51"/>
        <v/>
      </c>
      <c r="H367" s="29" t="str">
        <f t="shared" si="52"/>
        <v/>
      </c>
      <c r="I367" s="29" t="e">
        <f t="shared" si="48"/>
        <v>#VALUE!</v>
      </c>
      <c r="J367" s="29">
        <f>SUM($H$18:$H367)</f>
        <v>0</v>
      </c>
    </row>
    <row r="368" spans="1:10" x14ac:dyDescent="0.25">
      <c r="A368" s="23" t="str">
        <f t="shared" si="49"/>
        <v/>
      </c>
      <c r="B368" s="24" t="str">
        <f t="shared" si="45"/>
        <v/>
      </c>
      <c r="C368" s="29" t="str">
        <f t="shared" si="50"/>
        <v/>
      </c>
      <c r="D368" s="29" t="str">
        <f t="shared" si="53"/>
        <v/>
      </c>
      <c r="E368" s="30" t="e">
        <f t="shared" si="46"/>
        <v>#VALUE!</v>
      </c>
      <c r="F368" s="29" t="e">
        <f t="shared" si="47"/>
        <v>#VALUE!</v>
      </c>
      <c r="G368" s="29" t="str">
        <f t="shared" si="51"/>
        <v/>
      </c>
      <c r="H368" s="29" t="str">
        <f t="shared" si="52"/>
        <v/>
      </c>
      <c r="I368" s="29" t="e">
        <f t="shared" si="48"/>
        <v>#VALUE!</v>
      </c>
      <c r="J368" s="29">
        <f>SUM($H$18:$H368)</f>
        <v>0</v>
      </c>
    </row>
    <row r="369" spans="1:10" x14ac:dyDescent="0.25">
      <c r="A369" s="23" t="str">
        <f t="shared" si="49"/>
        <v/>
      </c>
      <c r="B369" s="24" t="str">
        <f t="shared" si="45"/>
        <v/>
      </c>
      <c r="C369" s="29" t="str">
        <f t="shared" si="50"/>
        <v/>
      </c>
      <c r="D369" s="29" t="str">
        <f t="shared" si="53"/>
        <v/>
      </c>
      <c r="E369" s="30" t="e">
        <f t="shared" si="46"/>
        <v>#VALUE!</v>
      </c>
      <c r="F369" s="29" t="e">
        <f t="shared" si="47"/>
        <v>#VALUE!</v>
      </c>
      <c r="G369" s="29" t="str">
        <f t="shared" si="51"/>
        <v/>
      </c>
      <c r="H369" s="29" t="str">
        <f t="shared" si="52"/>
        <v/>
      </c>
      <c r="I369" s="29" t="e">
        <f t="shared" si="48"/>
        <v>#VALUE!</v>
      </c>
      <c r="J369" s="29">
        <f>SUM($H$18:$H369)</f>
        <v>0</v>
      </c>
    </row>
    <row r="370" spans="1:10" x14ac:dyDescent="0.25">
      <c r="A370" s="23" t="str">
        <f t="shared" si="49"/>
        <v/>
      </c>
      <c r="B370" s="24" t="str">
        <f t="shared" si="45"/>
        <v/>
      </c>
      <c r="C370" s="29" t="str">
        <f t="shared" si="50"/>
        <v/>
      </c>
      <c r="D370" s="29" t="str">
        <f t="shared" si="53"/>
        <v/>
      </c>
      <c r="E370" s="30" t="e">
        <f t="shared" si="46"/>
        <v>#VALUE!</v>
      </c>
      <c r="F370" s="29" t="e">
        <f t="shared" si="47"/>
        <v>#VALUE!</v>
      </c>
      <c r="G370" s="29" t="str">
        <f t="shared" si="51"/>
        <v/>
      </c>
      <c r="H370" s="29" t="str">
        <f t="shared" si="52"/>
        <v/>
      </c>
      <c r="I370" s="29" t="e">
        <f t="shared" si="48"/>
        <v>#VALUE!</v>
      </c>
      <c r="J370" s="29">
        <f>SUM($H$18:$H370)</f>
        <v>0</v>
      </c>
    </row>
    <row r="371" spans="1:10" x14ac:dyDescent="0.25">
      <c r="A371" s="23" t="str">
        <f t="shared" si="49"/>
        <v/>
      </c>
      <c r="B371" s="24" t="str">
        <f t="shared" si="45"/>
        <v/>
      </c>
      <c r="C371" s="29" t="str">
        <f t="shared" si="50"/>
        <v/>
      </c>
      <c r="D371" s="29" t="str">
        <f t="shared" si="53"/>
        <v/>
      </c>
      <c r="E371" s="30" t="e">
        <f t="shared" si="46"/>
        <v>#VALUE!</v>
      </c>
      <c r="F371" s="29" t="e">
        <f t="shared" si="47"/>
        <v>#VALUE!</v>
      </c>
      <c r="G371" s="29" t="str">
        <f t="shared" si="51"/>
        <v/>
      </c>
      <c r="H371" s="29" t="str">
        <f t="shared" si="52"/>
        <v/>
      </c>
      <c r="I371" s="29" t="e">
        <f t="shared" si="48"/>
        <v>#VALUE!</v>
      </c>
      <c r="J371" s="29">
        <f>SUM($H$18:$H371)</f>
        <v>0</v>
      </c>
    </row>
    <row r="372" spans="1:10" x14ac:dyDescent="0.25">
      <c r="A372" s="23" t="str">
        <f t="shared" si="49"/>
        <v/>
      </c>
      <c r="B372" s="24" t="str">
        <f t="shared" si="45"/>
        <v/>
      </c>
      <c r="C372" s="29" t="str">
        <f t="shared" si="50"/>
        <v/>
      </c>
      <c r="D372" s="29" t="str">
        <f t="shared" si="53"/>
        <v/>
      </c>
      <c r="E372" s="30" t="e">
        <f t="shared" si="46"/>
        <v>#VALUE!</v>
      </c>
      <c r="F372" s="29" t="e">
        <f t="shared" si="47"/>
        <v>#VALUE!</v>
      </c>
      <c r="G372" s="29" t="str">
        <f t="shared" si="51"/>
        <v/>
      </c>
      <c r="H372" s="29" t="str">
        <f t="shared" si="52"/>
        <v/>
      </c>
      <c r="I372" s="29" t="e">
        <f t="shared" si="48"/>
        <v>#VALUE!</v>
      </c>
      <c r="J372" s="29">
        <f>SUM($H$18:$H372)</f>
        <v>0</v>
      </c>
    </row>
    <row r="373" spans="1:10" x14ac:dyDescent="0.25">
      <c r="A373" s="23" t="str">
        <f t="shared" si="49"/>
        <v/>
      </c>
      <c r="B373" s="24" t="str">
        <f t="shared" si="45"/>
        <v/>
      </c>
      <c r="C373" s="29" t="str">
        <f t="shared" si="50"/>
        <v/>
      </c>
      <c r="D373" s="29" t="str">
        <f t="shared" si="53"/>
        <v/>
      </c>
      <c r="E373" s="30" t="e">
        <f t="shared" si="46"/>
        <v>#VALUE!</v>
      </c>
      <c r="F373" s="29" t="e">
        <f t="shared" si="47"/>
        <v>#VALUE!</v>
      </c>
      <c r="G373" s="29" t="str">
        <f t="shared" si="51"/>
        <v/>
      </c>
      <c r="H373" s="29" t="str">
        <f t="shared" si="52"/>
        <v/>
      </c>
      <c r="I373" s="29" t="e">
        <f t="shared" si="48"/>
        <v>#VALUE!</v>
      </c>
      <c r="J373" s="29">
        <f>SUM($H$18:$H373)</f>
        <v>0</v>
      </c>
    </row>
    <row r="374" spans="1:10" x14ac:dyDescent="0.25">
      <c r="A374" s="23" t="str">
        <f t="shared" si="49"/>
        <v/>
      </c>
      <c r="B374" s="24" t="str">
        <f t="shared" si="45"/>
        <v/>
      </c>
      <c r="C374" s="29" t="str">
        <f t="shared" si="50"/>
        <v/>
      </c>
      <c r="D374" s="29" t="str">
        <f t="shared" si="53"/>
        <v/>
      </c>
      <c r="E374" s="30" t="e">
        <f t="shared" si="46"/>
        <v>#VALUE!</v>
      </c>
      <c r="F374" s="29" t="e">
        <f t="shared" si="47"/>
        <v>#VALUE!</v>
      </c>
      <c r="G374" s="29" t="str">
        <f t="shared" si="51"/>
        <v/>
      </c>
      <c r="H374" s="29" t="str">
        <f t="shared" si="52"/>
        <v/>
      </c>
      <c r="I374" s="29" t="e">
        <f t="shared" si="48"/>
        <v>#VALUE!</v>
      </c>
      <c r="J374" s="29">
        <f>SUM($H$18:$H374)</f>
        <v>0</v>
      </c>
    </row>
    <row r="375" spans="1:10" x14ac:dyDescent="0.25">
      <c r="A375" s="23" t="str">
        <f t="shared" si="49"/>
        <v/>
      </c>
      <c r="B375" s="24" t="str">
        <f t="shared" si="45"/>
        <v/>
      </c>
      <c r="C375" s="29" t="str">
        <f t="shared" si="50"/>
        <v/>
      </c>
      <c r="D375" s="29" t="str">
        <f t="shared" si="53"/>
        <v/>
      </c>
      <c r="E375" s="30" t="e">
        <f t="shared" si="46"/>
        <v>#VALUE!</v>
      </c>
      <c r="F375" s="29" t="e">
        <f t="shared" si="47"/>
        <v>#VALUE!</v>
      </c>
      <c r="G375" s="29" t="str">
        <f t="shared" si="51"/>
        <v/>
      </c>
      <c r="H375" s="29" t="str">
        <f t="shared" si="52"/>
        <v/>
      </c>
      <c r="I375" s="29" t="e">
        <f t="shared" si="48"/>
        <v>#VALUE!</v>
      </c>
      <c r="J375" s="29">
        <f>SUM($H$18:$H375)</f>
        <v>0</v>
      </c>
    </row>
    <row r="376" spans="1:10" x14ac:dyDescent="0.25">
      <c r="A376" s="23" t="str">
        <f t="shared" si="49"/>
        <v/>
      </c>
      <c r="B376" s="24" t="str">
        <f t="shared" si="45"/>
        <v/>
      </c>
      <c r="C376" s="29" t="str">
        <f t="shared" si="50"/>
        <v/>
      </c>
      <c r="D376" s="29" t="str">
        <f t="shared" si="53"/>
        <v/>
      </c>
      <c r="E376" s="30" t="e">
        <f t="shared" si="46"/>
        <v>#VALUE!</v>
      </c>
      <c r="F376" s="29" t="e">
        <f t="shared" si="47"/>
        <v>#VALUE!</v>
      </c>
      <c r="G376" s="29" t="str">
        <f t="shared" si="51"/>
        <v/>
      </c>
      <c r="H376" s="29" t="str">
        <f t="shared" si="52"/>
        <v/>
      </c>
      <c r="I376" s="29" t="e">
        <f t="shared" si="48"/>
        <v>#VALUE!</v>
      </c>
      <c r="J376" s="29">
        <f>SUM($H$18:$H376)</f>
        <v>0</v>
      </c>
    </row>
    <row r="377" spans="1:10" x14ac:dyDescent="0.25">
      <c r="A377" s="23" t="str">
        <f t="shared" si="49"/>
        <v/>
      </c>
      <c r="B377" s="24" t="str">
        <f t="shared" si="45"/>
        <v/>
      </c>
      <c r="C377" s="29" t="str">
        <f t="shared" ref="C377:C440" si="54">IF(Pay_Num&lt;&gt;"",I376,"")</f>
        <v/>
      </c>
      <c r="D377" s="29" t="str">
        <f t="shared" si="53"/>
        <v/>
      </c>
      <c r="E377" s="30" t="e">
        <f t="shared" si="46"/>
        <v>#VALUE!</v>
      </c>
      <c r="F377" s="29" t="e">
        <f t="shared" si="47"/>
        <v>#VALUE!</v>
      </c>
      <c r="G377" s="29" t="str">
        <f t="shared" si="51"/>
        <v/>
      </c>
      <c r="H377" s="29" t="str">
        <f t="shared" si="52"/>
        <v/>
      </c>
      <c r="I377" s="29" t="e">
        <f t="shared" si="48"/>
        <v>#VALUE!</v>
      </c>
      <c r="J377" s="29">
        <f>SUM($H$18:$H377)</f>
        <v>0</v>
      </c>
    </row>
    <row r="378" spans="1:10" x14ac:dyDescent="0.25">
      <c r="A378" s="23" t="str">
        <f t="shared" si="49"/>
        <v/>
      </c>
      <c r="B378" s="24" t="str">
        <f t="shared" si="45"/>
        <v/>
      </c>
      <c r="C378" s="29" t="str">
        <f t="shared" si="54"/>
        <v/>
      </c>
      <c r="D378" s="29" t="str">
        <f t="shared" si="53"/>
        <v/>
      </c>
      <c r="E378" s="30" t="e">
        <f t="shared" si="46"/>
        <v>#VALUE!</v>
      </c>
      <c r="F378" s="29" t="e">
        <f t="shared" si="47"/>
        <v>#VALUE!</v>
      </c>
      <c r="G378" s="29" t="str">
        <f t="shared" si="51"/>
        <v/>
      </c>
      <c r="H378" s="29" t="str">
        <f t="shared" si="52"/>
        <v/>
      </c>
      <c r="I378" s="29" t="e">
        <f t="shared" si="48"/>
        <v>#VALUE!</v>
      </c>
      <c r="J378" s="29">
        <f>SUM($H$18:$H378)</f>
        <v>0</v>
      </c>
    </row>
    <row r="379" spans="1:10" x14ac:dyDescent="0.25">
      <c r="A379" s="23" t="str">
        <f t="shared" si="49"/>
        <v/>
      </c>
      <c r="B379" s="24" t="str">
        <f t="shared" si="45"/>
        <v/>
      </c>
      <c r="C379" s="29" t="str">
        <f t="shared" si="54"/>
        <v/>
      </c>
      <c r="D379" s="29" t="str">
        <f t="shared" si="53"/>
        <v/>
      </c>
      <c r="E379" s="30" t="e">
        <f t="shared" si="46"/>
        <v>#VALUE!</v>
      </c>
      <c r="F379" s="29" t="e">
        <f t="shared" si="47"/>
        <v>#VALUE!</v>
      </c>
      <c r="G379" s="29" t="str">
        <f t="shared" si="51"/>
        <v/>
      </c>
      <c r="H379" s="29" t="str">
        <f t="shared" si="52"/>
        <v/>
      </c>
      <c r="I379" s="29" t="e">
        <f t="shared" si="48"/>
        <v>#VALUE!</v>
      </c>
      <c r="J379" s="29">
        <f>SUM($H$18:$H379)</f>
        <v>0</v>
      </c>
    </row>
    <row r="380" spans="1:10" x14ac:dyDescent="0.25">
      <c r="A380" s="23" t="str">
        <f t="shared" si="49"/>
        <v/>
      </c>
      <c r="B380" s="24" t="str">
        <f t="shared" si="45"/>
        <v/>
      </c>
      <c r="C380" s="29" t="str">
        <f t="shared" si="54"/>
        <v/>
      </c>
      <c r="D380" s="29" t="str">
        <f t="shared" si="53"/>
        <v/>
      </c>
      <c r="E380" s="30" t="e">
        <f t="shared" si="46"/>
        <v>#VALUE!</v>
      </c>
      <c r="F380" s="29" t="e">
        <f t="shared" si="47"/>
        <v>#VALUE!</v>
      </c>
      <c r="G380" s="29" t="str">
        <f t="shared" si="51"/>
        <v/>
      </c>
      <c r="H380" s="29" t="str">
        <f t="shared" si="52"/>
        <v/>
      </c>
      <c r="I380" s="29" t="e">
        <f t="shared" si="48"/>
        <v>#VALUE!</v>
      </c>
      <c r="J380" s="29">
        <f>SUM($H$18:$H380)</f>
        <v>0</v>
      </c>
    </row>
    <row r="381" spans="1:10" x14ac:dyDescent="0.25">
      <c r="A381" s="23" t="str">
        <f t="shared" si="49"/>
        <v/>
      </c>
      <c r="B381" s="24" t="str">
        <f t="shared" si="45"/>
        <v/>
      </c>
      <c r="C381" s="29" t="str">
        <f t="shared" si="54"/>
        <v/>
      </c>
      <c r="D381" s="29" t="str">
        <f t="shared" si="53"/>
        <v/>
      </c>
      <c r="E381" s="30" t="e">
        <f t="shared" si="46"/>
        <v>#VALUE!</v>
      </c>
      <c r="F381" s="29" t="e">
        <f t="shared" si="47"/>
        <v>#VALUE!</v>
      </c>
      <c r="G381" s="29" t="str">
        <f t="shared" si="51"/>
        <v/>
      </c>
      <c r="H381" s="29" t="str">
        <f t="shared" si="52"/>
        <v/>
      </c>
      <c r="I381" s="29" t="e">
        <f t="shared" si="48"/>
        <v>#VALUE!</v>
      </c>
      <c r="J381" s="29">
        <f>SUM($H$18:$H381)</f>
        <v>0</v>
      </c>
    </row>
    <row r="382" spans="1:10" x14ac:dyDescent="0.25">
      <c r="A382" s="23" t="str">
        <f t="shared" si="49"/>
        <v/>
      </c>
      <c r="B382" s="24" t="str">
        <f t="shared" si="45"/>
        <v/>
      </c>
      <c r="C382" s="29" t="str">
        <f t="shared" si="54"/>
        <v/>
      </c>
      <c r="D382" s="29" t="str">
        <f t="shared" si="53"/>
        <v/>
      </c>
      <c r="E382" s="30" t="e">
        <f t="shared" si="46"/>
        <v>#VALUE!</v>
      </c>
      <c r="F382" s="29" t="e">
        <f t="shared" si="47"/>
        <v>#VALUE!</v>
      </c>
      <c r="G382" s="29" t="str">
        <f t="shared" si="51"/>
        <v/>
      </c>
      <c r="H382" s="29" t="str">
        <f t="shared" si="52"/>
        <v/>
      </c>
      <c r="I382" s="29" t="e">
        <f t="shared" si="48"/>
        <v>#VALUE!</v>
      </c>
      <c r="J382" s="29">
        <f>SUM($H$18:$H382)</f>
        <v>0</v>
      </c>
    </row>
    <row r="383" spans="1:10" x14ac:dyDescent="0.25">
      <c r="A383" s="23" t="str">
        <f t="shared" si="49"/>
        <v/>
      </c>
      <c r="B383" s="24" t="str">
        <f t="shared" si="45"/>
        <v/>
      </c>
      <c r="C383" s="29" t="str">
        <f t="shared" si="54"/>
        <v/>
      </c>
      <c r="D383" s="29" t="str">
        <f t="shared" si="53"/>
        <v/>
      </c>
      <c r="E383" s="30" t="e">
        <f t="shared" si="46"/>
        <v>#VALUE!</v>
      </c>
      <c r="F383" s="29" t="e">
        <f t="shared" si="47"/>
        <v>#VALUE!</v>
      </c>
      <c r="G383" s="29" t="str">
        <f t="shared" si="51"/>
        <v/>
      </c>
      <c r="H383" s="29" t="str">
        <f t="shared" si="52"/>
        <v/>
      </c>
      <c r="I383" s="29" t="e">
        <f t="shared" si="48"/>
        <v>#VALUE!</v>
      </c>
      <c r="J383" s="29">
        <f>SUM($H$18:$H383)</f>
        <v>0</v>
      </c>
    </row>
    <row r="384" spans="1:10" x14ac:dyDescent="0.25">
      <c r="A384" s="23" t="str">
        <f t="shared" si="49"/>
        <v/>
      </c>
      <c r="B384" s="24" t="str">
        <f t="shared" si="45"/>
        <v/>
      </c>
      <c r="C384" s="29" t="str">
        <f t="shared" si="54"/>
        <v/>
      </c>
      <c r="D384" s="29" t="str">
        <f t="shared" si="53"/>
        <v/>
      </c>
      <c r="E384" s="30" t="e">
        <f t="shared" si="46"/>
        <v>#VALUE!</v>
      </c>
      <c r="F384" s="29" t="e">
        <f t="shared" si="47"/>
        <v>#VALUE!</v>
      </c>
      <c r="G384" s="29" t="str">
        <f t="shared" si="51"/>
        <v/>
      </c>
      <c r="H384" s="29" t="str">
        <f t="shared" si="52"/>
        <v/>
      </c>
      <c r="I384" s="29" t="e">
        <f t="shared" si="48"/>
        <v>#VALUE!</v>
      </c>
      <c r="J384" s="29">
        <f>SUM($H$18:$H384)</f>
        <v>0</v>
      </c>
    </row>
    <row r="385" spans="1:10" x14ac:dyDescent="0.25">
      <c r="A385" s="23" t="str">
        <f t="shared" si="49"/>
        <v/>
      </c>
      <c r="B385" s="24" t="str">
        <f t="shared" si="45"/>
        <v/>
      </c>
      <c r="C385" s="29" t="str">
        <f t="shared" si="54"/>
        <v/>
      </c>
      <c r="D385" s="29" t="str">
        <f t="shared" si="53"/>
        <v/>
      </c>
      <c r="E385" s="30" t="e">
        <f t="shared" si="46"/>
        <v>#VALUE!</v>
      </c>
      <c r="F385" s="29" t="e">
        <f t="shared" si="47"/>
        <v>#VALUE!</v>
      </c>
      <c r="G385" s="29" t="str">
        <f t="shared" si="51"/>
        <v/>
      </c>
      <c r="H385" s="29" t="str">
        <f t="shared" si="52"/>
        <v/>
      </c>
      <c r="I385" s="29" t="e">
        <f t="shared" si="48"/>
        <v>#VALUE!</v>
      </c>
      <c r="J385" s="29">
        <f>SUM($H$18:$H385)</f>
        <v>0</v>
      </c>
    </row>
    <row r="386" spans="1:10" x14ac:dyDescent="0.25">
      <c r="A386" s="23" t="str">
        <f t="shared" si="49"/>
        <v/>
      </c>
      <c r="B386" s="24" t="str">
        <f t="shared" si="45"/>
        <v/>
      </c>
      <c r="C386" s="29" t="str">
        <f t="shared" si="54"/>
        <v/>
      </c>
      <c r="D386" s="29" t="str">
        <f t="shared" si="53"/>
        <v/>
      </c>
      <c r="E386" s="30" t="e">
        <f t="shared" si="46"/>
        <v>#VALUE!</v>
      </c>
      <c r="F386" s="29" t="e">
        <f t="shared" si="47"/>
        <v>#VALUE!</v>
      </c>
      <c r="G386" s="29" t="str">
        <f t="shared" si="51"/>
        <v/>
      </c>
      <c r="H386" s="29" t="str">
        <f t="shared" si="52"/>
        <v/>
      </c>
      <c r="I386" s="29" t="e">
        <f t="shared" si="48"/>
        <v>#VALUE!</v>
      </c>
      <c r="J386" s="29">
        <f>SUM($H$18:$H386)</f>
        <v>0</v>
      </c>
    </row>
    <row r="387" spans="1:10" x14ac:dyDescent="0.25">
      <c r="A387" s="23" t="str">
        <f t="shared" si="49"/>
        <v/>
      </c>
      <c r="B387" s="24" t="str">
        <f t="shared" si="45"/>
        <v/>
      </c>
      <c r="C387" s="29" t="str">
        <f t="shared" si="54"/>
        <v/>
      </c>
      <c r="D387" s="29" t="str">
        <f t="shared" si="53"/>
        <v/>
      </c>
      <c r="E387" s="30" t="e">
        <f t="shared" si="46"/>
        <v>#VALUE!</v>
      </c>
      <c r="F387" s="29" t="e">
        <f t="shared" si="47"/>
        <v>#VALUE!</v>
      </c>
      <c r="G387" s="29" t="str">
        <f t="shared" si="51"/>
        <v/>
      </c>
      <c r="H387" s="29" t="str">
        <f t="shared" si="52"/>
        <v/>
      </c>
      <c r="I387" s="29" t="e">
        <f t="shared" si="48"/>
        <v>#VALUE!</v>
      </c>
      <c r="J387" s="29">
        <f>SUM($H$18:$H387)</f>
        <v>0</v>
      </c>
    </row>
    <row r="388" spans="1:10" x14ac:dyDescent="0.25">
      <c r="A388" s="23" t="str">
        <f t="shared" si="49"/>
        <v/>
      </c>
      <c r="B388" s="24" t="str">
        <f t="shared" si="45"/>
        <v/>
      </c>
      <c r="C388" s="29" t="str">
        <f t="shared" si="54"/>
        <v/>
      </c>
      <c r="D388" s="29" t="str">
        <f t="shared" si="53"/>
        <v/>
      </c>
      <c r="E388" s="30" t="e">
        <f t="shared" si="46"/>
        <v>#VALUE!</v>
      </c>
      <c r="F388" s="29" t="e">
        <f t="shared" si="47"/>
        <v>#VALUE!</v>
      </c>
      <c r="G388" s="29" t="str">
        <f t="shared" si="51"/>
        <v/>
      </c>
      <c r="H388" s="29" t="str">
        <f t="shared" si="52"/>
        <v/>
      </c>
      <c r="I388" s="29" t="e">
        <f t="shared" si="48"/>
        <v>#VALUE!</v>
      </c>
      <c r="J388" s="29">
        <f>SUM($H$18:$H388)</f>
        <v>0</v>
      </c>
    </row>
    <row r="389" spans="1:10" x14ac:dyDescent="0.25">
      <c r="A389" s="23" t="str">
        <f t="shared" si="49"/>
        <v/>
      </c>
      <c r="B389" s="24" t="str">
        <f t="shared" si="45"/>
        <v/>
      </c>
      <c r="C389" s="29" t="str">
        <f t="shared" si="54"/>
        <v/>
      </c>
      <c r="D389" s="29" t="str">
        <f t="shared" si="53"/>
        <v/>
      </c>
      <c r="E389" s="30" t="e">
        <f t="shared" si="46"/>
        <v>#VALUE!</v>
      </c>
      <c r="F389" s="29" t="e">
        <f t="shared" si="47"/>
        <v>#VALUE!</v>
      </c>
      <c r="G389" s="29" t="str">
        <f t="shared" si="51"/>
        <v/>
      </c>
      <c r="H389" s="29" t="str">
        <f t="shared" si="52"/>
        <v/>
      </c>
      <c r="I389" s="29" t="e">
        <f t="shared" si="48"/>
        <v>#VALUE!</v>
      </c>
      <c r="J389" s="29">
        <f>SUM($H$18:$H389)</f>
        <v>0</v>
      </c>
    </row>
    <row r="390" spans="1:10" x14ac:dyDescent="0.25">
      <c r="A390" s="23" t="str">
        <f t="shared" si="49"/>
        <v/>
      </c>
      <c r="B390" s="24" t="str">
        <f t="shared" si="45"/>
        <v/>
      </c>
      <c r="C390" s="29" t="str">
        <f t="shared" si="54"/>
        <v/>
      </c>
      <c r="D390" s="29" t="str">
        <f t="shared" si="53"/>
        <v/>
      </c>
      <c r="E390" s="30" t="e">
        <f t="shared" si="46"/>
        <v>#VALUE!</v>
      </c>
      <c r="F390" s="29" t="e">
        <f t="shared" si="47"/>
        <v>#VALUE!</v>
      </c>
      <c r="G390" s="29" t="str">
        <f t="shared" si="51"/>
        <v/>
      </c>
      <c r="H390" s="29" t="str">
        <f t="shared" si="52"/>
        <v/>
      </c>
      <c r="I390" s="29" t="e">
        <f t="shared" si="48"/>
        <v>#VALUE!</v>
      </c>
      <c r="J390" s="29">
        <f>SUM($H$18:$H390)</f>
        <v>0</v>
      </c>
    </row>
    <row r="391" spans="1:10" x14ac:dyDescent="0.25">
      <c r="A391" s="23" t="str">
        <f t="shared" si="49"/>
        <v/>
      </c>
      <c r="B391" s="24" t="str">
        <f t="shared" si="45"/>
        <v/>
      </c>
      <c r="C391" s="29" t="str">
        <f t="shared" si="54"/>
        <v/>
      </c>
      <c r="D391" s="29" t="str">
        <f t="shared" si="53"/>
        <v/>
      </c>
      <c r="E391" s="30" t="e">
        <f t="shared" si="46"/>
        <v>#VALUE!</v>
      </c>
      <c r="F391" s="29" t="e">
        <f t="shared" si="47"/>
        <v>#VALUE!</v>
      </c>
      <c r="G391" s="29" t="str">
        <f t="shared" si="51"/>
        <v/>
      </c>
      <c r="H391" s="29" t="str">
        <f t="shared" si="52"/>
        <v/>
      </c>
      <c r="I391" s="29" t="e">
        <f t="shared" si="48"/>
        <v>#VALUE!</v>
      </c>
      <c r="J391" s="29">
        <f>SUM($H$18:$H391)</f>
        <v>0</v>
      </c>
    </row>
    <row r="392" spans="1:10" x14ac:dyDescent="0.25">
      <c r="A392" s="23" t="str">
        <f t="shared" si="49"/>
        <v/>
      </c>
      <c r="B392" s="24" t="str">
        <f t="shared" si="45"/>
        <v/>
      </c>
      <c r="C392" s="29" t="str">
        <f t="shared" si="54"/>
        <v/>
      </c>
      <c r="D392" s="29" t="str">
        <f t="shared" si="53"/>
        <v/>
      </c>
      <c r="E392" s="30" t="e">
        <f t="shared" si="46"/>
        <v>#VALUE!</v>
      </c>
      <c r="F392" s="29" t="e">
        <f t="shared" si="47"/>
        <v>#VALUE!</v>
      </c>
      <c r="G392" s="29" t="str">
        <f t="shared" si="51"/>
        <v/>
      </c>
      <c r="H392" s="29" t="str">
        <f t="shared" si="52"/>
        <v/>
      </c>
      <c r="I392" s="29" t="e">
        <f t="shared" si="48"/>
        <v>#VALUE!</v>
      </c>
      <c r="J392" s="29">
        <f>SUM($H$18:$H392)</f>
        <v>0</v>
      </c>
    </row>
    <row r="393" spans="1:10" x14ac:dyDescent="0.25">
      <c r="A393" s="23" t="str">
        <f t="shared" si="49"/>
        <v/>
      </c>
      <c r="B393" s="24" t="str">
        <f t="shared" si="45"/>
        <v/>
      </c>
      <c r="C393" s="29" t="str">
        <f t="shared" si="54"/>
        <v/>
      </c>
      <c r="D393" s="29" t="str">
        <f t="shared" si="53"/>
        <v/>
      </c>
      <c r="E393" s="30" t="e">
        <f t="shared" si="46"/>
        <v>#VALUE!</v>
      </c>
      <c r="F393" s="29" t="e">
        <f t="shared" si="47"/>
        <v>#VALUE!</v>
      </c>
      <c r="G393" s="29" t="str">
        <f t="shared" si="51"/>
        <v/>
      </c>
      <c r="H393" s="29" t="str">
        <f t="shared" si="52"/>
        <v/>
      </c>
      <c r="I393" s="29" t="e">
        <f t="shared" si="48"/>
        <v>#VALUE!</v>
      </c>
      <c r="J393" s="29">
        <f>SUM($H$18:$H393)</f>
        <v>0</v>
      </c>
    </row>
    <row r="394" spans="1:10" x14ac:dyDescent="0.25">
      <c r="A394" s="23" t="str">
        <f t="shared" si="49"/>
        <v/>
      </c>
      <c r="B394" s="24" t="str">
        <f t="shared" si="45"/>
        <v/>
      </c>
      <c r="C394" s="29" t="str">
        <f t="shared" si="54"/>
        <v/>
      </c>
      <c r="D394" s="29" t="str">
        <f t="shared" si="53"/>
        <v/>
      </c>
      <c r="E394" s="30" t="e">
        <f t="shared" si="46"/>
        <v>#VALUE!</v>
      </c>
      <c r="F394" s="29" t="e">
        <f t="shared" si="47"/>
        <v>#VALUE!</v>
      </c>
      <c r="G394" s="29" t="str">
        <f t="shared" si="51"/>
        <v/>
      </c>
      <c r="H394" s="29" t="str">
        <f t="shared" si="52"/>
        <v/>
      </c>
      <c r="I394" s="29" t="e">
        <f t="shared" si="48"/>
        <v>#VALUE!</v>
      </c>
      <c r="J394" s="29">
        <f>SUM($H$18:$H394)</f>
        <v>0</v>
      </c>
    </row>
    <row r="395" spans="1:10" x14ac:dyDescent="0.25">
      <c r="A395" s="23" t="str">
        <f t="shared" si="49"/>
        <v/>
      </c>
      <c r="B395" s="24" t="str">
        <f t="shared" si="45"/>
        <v/>
      </c>
      <c r="C395" s="29" t="str">
        <f t="shared" si="54"/>
        <v/>
      </c>
      <c r="D395" s="29" t="str">
        <f t="shared" si="53"/>
        <v/>
      </c>
      <c r="E395" s="30" t="e">
        <f t="shared" si="46"/>
        <v>#VALUE!</v>
      </c>
      <c r="F395" s="29" t="e">
        <f t="shared" si="47"/>
        <v>#VALUE!</v>
      </c>
      <c r="G395" s="29" t="str">
        <f t="shared" si="51"/>
        <v/>
      </c>
      <c r="H395" s="29" t="str">
        <f t="shared" si="52"/>
        <v/>
      </c>
      <c r="I395" s="29" t="e">
        <f t="shared" si="48"/>
        <v>#VALUE!</v>
      </c>
      <c r="J395" s="29">
        <f>SUM($H$18:$H395)</f>
        <v>0</v>
      </c>
    </row>
    <row r="396" spans="1:10" x14ac:dyDescent="0.25">
      <c r="A396" s="23" t="str">
        <f t="shared" si="49"/>
        <v/>
      </c>
      <c r="B396" s="24" t="str">
        <f t="shared" si="45"/>
        <v/>
      </c>
      <c r="C396" s="29" t="str">
        <f t="shared" si="54"/>
        <v/>
      </c>
      <c r="D396" s="29" t="str">
        <f t="shared" si="53"/>
        <v/>
      </c>
      <c r="E396" s="30" t="e">
        <f t="shared" si="46"/>
        <v>#VALUE!</v>
      </c>
      <c r="F396" s="29" t="e">
        <f t="shared" si="47"/>
        <v>#VALUE!</v>
      </c>
      <c r="G396" s="29" t="str">
        <f t="shared" si="51"/>
        <v/>
      </c>
      <c r="H396" s="29" t="str">
        <f t="shared" si="52"/>
        <v/>
      </c>
      <c r="I396" s="29" t="e">
        <f t="shared" si="48"/>
        <v>#VALUE!</v>
      </c>
      <c r="J396" s="29">
        <f>SUM($H$18:$H396)</f>
        <v>0</v>
      </c>
    </row>
    <row r="397" spans="1:10" x14ac:dyDescent="0.25">
      <c r="A397" s="23" t="str">
        <f t="shared" si="49"/>
        <v/>
      </c>
      <c r="B397" s="24" t="str">
        <f t="shared" si="45"/>
        <v/>
      </c>
      <c r="C397" s="29" t="str">
        <f t="shared" si="54"/>
        <v/>
      </c>
      <c r="D397" s="29" t="str">
        <f t="shared" si="53"/>
        <v/>
      </c>
      <c r="E397" s="30" t="e">
        <f t="shared" si="46"/>
        <v>#VALUE!</v>
      </c>
      <c r="F397" s="29" t="e">
        <f t="shared" si="47"/>
        <v>#VALUE!</v>
      </c>
      <c r="G397" s="29" t="str">
        <f t="shared" si="51"/>
        <v/>
      </c>
      <c r="H397" s="29" t="str">
        <f t="shared" si="52"/>
        <v/>
      </c>
      <c r="I397" s="29" t="e">
        <f t="shared" si="48"/>
        <v>#VALUE!</v>
      </c>
      <c r="J397" s="29">
        <f>SUM($H$18:$H397)</f>
        <v>0</v>
      </c>
    </row>
    <row r="398" spans="1:10" x14ac:dyDescent="0.25">
      <c r="A398" s="23" t="str">
        <f t="shared" si="49"/>
        <v/>
      </c>
      <c r="B398" s="24" t="str">
        <f t="shared" si="45"/>
        <v/>
      </c>
      <c r="C398" s="29" t="str">
        <f t="shared" si="54"/>
        <v/>
      </c>
      <c r="D398" s="29" t="str">
        <f t="shared" si="53"/>
        <v/>
      </c>
      <c r="E398" s="30" t="e">
        <f t="shared" si="46"/>
        <v>#VALUE!</v>
      </c>
      <c r="F398" s="29" t="e">
        <f t="shared" si="47"/>
        <v>#VALUE!</v>
      </c>
      <c r="G398" s="29" t="str">
        <f t="shared" si="51"/>
        <v/>
      </c>
      <c r="H398" s="29" t="str">
        <f t="shared" si="52"/>
        <v/>
      </c>
      <c r="I398" s="29" t="e">
        <f t="shared" si="48"/>
        <v>#VALUE!</v>
      </c>
      <c r="J398" s="29">
        <f>SUM($H$18:$H398)</f>
        <v>0</v>
      </c>
    </row>
    <row r="399" spans="1:10" x14ac:dyDescent="0.25">
      <c r="A399" s="23" t="str">
        <f t="shared" si="49"/>
        <v/>
      </c>
      <c r="B399" s="24" t="str">
        <f t="shared" si="45"/>
        <v/>
      </c>
      <c r="C399" s="29" t="str">
        <f t="shared" si="54"/>
        <v/>
      </c>
      <c r="D399" s="29" t="str">
        <f t="shared" si="53"/>
        <v/>
      </c>
      <c r="E399" s="30" t="e">
        <f t="shared" si="46"/>
        <v>#VALUE!</v>
      </c>
      <c r="F399" s="29" t="e">
        <f t="shared" si="47"/>
        <v>#VALUE!</v>
      </c>
      <c r="G399" s="29" t="str">
        <f t="shared" si="51"/>
        <v/>
      </c>
      <c r="H399" s="29" t="str">
        <f t="shared" si="52"/>
        <v/>
      </c>
      <c r="I399" s="29" t="e">
        <f t="shared" si="48"/>
        <v>#VALUE!</v>
      </c>
      <c r="J399" s="29">
        <f>SUM($H$18:$H399)</f>
        <v>0</v>
      </c>
    </row>
    <row r="400" spans="1:10" x14ac:dyDescent="0.25">
      <c r="A400" s="23" t="str">
        <f t="shared" si="49"/>
        <v/>
      </c>
      <c r="B400" s="24" t="str">
        <f t="shared" si="45"/>
        <v/>
      </c>
      <c r="C400" s="29" t="str">
        <f t="shared" si="54"/>
        <v/>
      </c>
      <c r="D400" s="29" t="str">
        <f t="shared" si="53"/>
        <v/>
      </c>
      <c r="E400" s="30" t="e">
        <f t="shared" si="46"/>
        <v>#VALUE!</v>
      </c>
      <c r="F400" s="29" t="e">
        <f t="shared" si="47"/>
        <v>#VALUE!</v>
      </c>
      <c r="G400" s="29" t="str">
        <f t="shared" si="51"/>
        <v/>
      </c>
      <c r="H400" s="29" t="str">
        <f t="shared" si="52"/>
        <v/>
      </c>
      <c r="I400" s="29" t="e">
        <f t="shared" si="48"/>
        <v>#VALUE!</v>
      </c>
      <c r="J400" s="29">
        <f>SUM($H$18:$H400)</f>
        <v>0</v>
      </c>
    </row>
    <row r="401" spans="1:10" x14ac:dyDescent="0.25">
      <c r="A401" s="23" t="str">
        <f t="shared" si="49"/>
        <v/>
      </c>
      <c r="B401" s="24" t="str">
        <f t="shared" si="45"/>
        <v/>
      </c>
      <c r="C401" s="29" t="str">
        <f t="shared" si="54"/>
        <v/>
      </c>
      <c r="D401" s="29" t="str">
        <f t="shared" si="53"/>
        <v/>
      </c>
      <c r="E401" s="30" t="e">
        <f t="shared" si="46"/>
        <v>#VALUE!</v>
      </c>
      <c r="F401" s="29" t="e">
        <f t="shared" si="47"/>
        <v>#VALUE!</v>
      </c>
      <c r="G401" s="29" t="str">
        <f t="shared" si="51"/>
        <v/>
      </c>
      <c r="H401" s="29" t="str">
        <f t="shared" si="52"/>
        <v/>
      </c>
      <c r="I401" s="29" t="e">
        <f t="shared" si="48"/>
        <v>#VALUE!</v>
      </c>
      <c r="J401" s="29">
        <f>SUM($H$18:$H401)</f>
        <v>0</v>
      </c>
    </row>
    <row r="402" spans="1:10" x14ac:dyDescent="0.25">
      <c r="A402" s="23" t="str">
        <f t="shared" si="49"/>
        <v/>
      </c>
      <c r="B402" s="24" t="str">
        <f t="shared" ref="B402:B465" si="55">IF(Pay_Num&lt;&gt;"",DATE(YEAR(Loan_Start),MONTH(Loan_Start)+(Pay_Num)*12/Num_Pmt_Per_Year,DAY(Loan_Start)),"")</f>
        <v/>
      </c>
      <c r="C402" s="29" t="str">
        <f t="shared" si="54"/>
        <v/>
      </c>
      <c r="D402" s="29" t="str">
        <f t="shared" si="53"/>
        <v/>
      </c>
      <c r="E402" s="30" t="e">
        <f t="shared" ref="E402:E465" si="56">IF(AND(Pay_Num&lt;&gt;"",Sched_Pay+Scheduled_Extra_Payments&lt;Beg_Bal),Scheduled_Extra_Payments,IF(AND(Pay_Num&lt;&gt;"",Beg_Bal-Sched_Pay&gt;0),Beg_Bal-Sched_Pay,IF(Pay_Num&lt;&gt;"",0,"")))</f>
        <v>#VALUE!</v>
      </c>
      <c r="F402" s="29" t="e">
        <f t="shared" ref="F402:F465" si="57">IF(AND(Pay_Num&lt;&gt;"",Sched_Pay+Extra_Pay&lt;Beg_Bal),Sched_Pay+Extra_Pay,IF(Pay_Num&lt;&gt;"",Beg_Bal,""))</f>
        <v>#VALUE!</v>
      </c>
      <c r="G402" s="29" t="str">
        <f t="shared" si="51"/>
        <v/>
      </c>
      <c r="H402" s="29" t="str">
        <f t="shared" si="52"/>
        <v/>
      </c>
      <c r="I402" s="29" t="e">
        <f t="shared" ref="I402:I465" si="58">IF(AND(Pay_Num&lt;&gt;"",Sched_Pay+Extra_Pay&lt;Beg_Bal),Beg_Bal-Princ,IF(Pay_Num&lt;&gt;"",0,""))</f>
        <v>#VALUE!</v>
      </c>
      <c r="J402" s="29">
        <f>SUM($H$18:$H402)</f>
        <v>0</v>
      </c>
    </row>
    <row r="403" spans="1:10" x14ac:dyDescent="0.25">
      <c r="A403" s="23" t="str">
        <f t="shared" ref="A403:A466" si="59">IF(Values_Entered,A402+1,"")</f>
        <v/>
      </c>
      <c r="B403" s="24" t="str">
        <f t="shared" si="55"/>
        <v/>
      </c>
      <c r="C403" s="29" t="str">
        <f t="shared" si="54"/>
        <v/>
      </c>
      <c r="D403" s="29" t="str">
        <f t="shared" si="53"/>
        <v/>
      </c>
      <c r="E403" s="30" t="e">
        <f t="shared" si="56"/>
        <v>#VALUE!</v>
      </c>
      <c r="F403" s="29" t="e">
        <f t="shared" si="57"/>
        <v>#VALUE!</v>
      </c>
      <c r="G403" s="29" t="str">
        <f t="shared" ref="G403:G466" si="60">IF(Pay_Num&lt;&gt;"",Total_Pay-Int,"")</f>
        <v/>
      </c>
      <c r="H403" s="29" t="str">
        <f t="shared" ref="H403:H466" si="61">IF(Pay_Num&lt;&gt;"",Beg_Bal*Interest_Rate/Num_Pmt_Per_Year,"")</f>
        <v/>
      </c>
      <c r="I403" s="29" t="e">
        <f t="shared" si="58"/>
        <v>#VALUE!</v>
      </c>
      <c r="J403" s="29">
        <f>SUM($H$18:$H403)</f>
        <v>0</v>
      </c>
    </row>
    <row r="404" spans="1:10" x14ac:dyDescent="0.25">
      <c r="A404" s="23" t="str">
        <f t="shared" si="59"/>
        <v/>
      </c>
      <c r="B404" s="24" t="str">
        <f t="shared" si="55"/>
        <v/>
      </c>
      <c r="C404" s="29" t="str">
        <f t="shared" si="54"/>
        <v/>
      </c>
      <c r="D404" s="29" t="str">
        <f t="shared" ref="D404:D467" si="62">IF(Pay_Num&lt;&gt;"",Scheduled_Monthly_Payment,"")</f>
        <v/>
      </c>
      <c r="E404" s="30" t="e">
        <f t="shared" si="56"/>
        <v>#VALUE!</v>
      </c>
      <c r="F404" s="29" t="e">
        <f t="shared" si="57"/>
        <v>#VALUE!</v>
      </c>
      <c r="G404" s="29" t="str">
        <f t="shared" si="60"/>
        <v/>
      </c>
      <c r="H404" s="29" t="str">
        <f t="shared" si="61"/>
        <v/>
      </c>
      <c r="I404" s="29" t="e">
        <f t="shared" si="58"/>
        <v>#VALUE!</v>
      </c>
      <c r="J404" s="29">
        <f>SUM($H$18:$H404)</f>
        <v>0</v>
      </c>
    </row>
    <row r="405" spans="1:10" x14ac:dyDescent="0.25">
      <c r="A405" s="23" t="str">
        <f t="shared" si="59"/>
        <v/>
      </c>
      <c r="B405" s="24" t="str">
        <f t="shared" si="55"/>
        <v/>
      </c>
      <c r="C405" s="29" t="str">
        <f t="shared" si="54"/>
        <v/>
      </c>
      <c r="D405" s="29" t="str">
        <f t="shared" si="62"/>
        <v/>
      </c>
      <c r="E405" s="30" t="e">
        <f t="shared" si="56"/>
        <v>#VALUE!</v>
      </c>
      <c r="F405" s="29" t="e">
        <f t="shared" si="57"/>
        <v>#VALUE!</v>
      </c>
      <c r="G405" s="29" t="str">
        <f t="shared" si="60"/>
        <v/>
      </c>
      <c r="H405" s="29" t="str">
        <f t="shared" si="61"/>
        <v/>
      </c>
      <c r="I405" s="29" t="e">
        <f t="shared" si="58"/>
        <v>#VALUE!</v>
      </c>
      <c r="J405" s="29">
        <f>SUM($H$18:$H405)</f>
        <v>0</v>
      </c>
    </row>
    <row r="406" spans="1:10" x14ac:dyDescent="0.25">
      <c r="A406" s="23" t="str">
        <f t="shared" si="59"/>
        <v/>
      </c>
      <c r="B406" s="24" t="str">
        <f t="shared" si="55"/>
        <v/>
      </c>
      <c r="C406" s="29" t="str">
        <f t="shared" si="54"/>
        <v/>
      </c>
      <c r="D406" s="29" t="str">
        <f t="shared" si="62"/>
        <v/>
      </c>
      <c r="E406" s="30" t="e">
        <f t="shared" si="56"/>
        <v>#VALUE!</v>
      </c>
      <c r="F406" s="29" t="e">
        <f t="shared" si="57"/>
        <v>#VALUE!</v>
      </c>
      <c r="G406" s="29" t="str">
        <f t="shared" si="60"/>
        <v/>
      </c>
      <c r="H406" s="29" t="str">
        <f t="shared" si="61"/>
        <v/>
      </c>
      <c r="I406" s="29" t="e">
        <f t="shared" si="58"/>
        <v>#VALUE!</v>
      </c>
      <c r="J406" s="29">
        <f>SUM($H$18:$H406)</f>
        <v>0</v>
      </c>
    </row>
    <row r="407" spans="1:10" x14ac:dyDescent="0.25">
      <c r="A407" s="23" t="str">
        <f t="shared" si="59"/>
        <v/>
      </c>
      <c r="B407" s="24" t="str">
        <f t="shared" si="55"/>
        <v/>
      </c>
      <c r="C407" s="29" t="str">
        <f t="shared" si="54"/>
        <v/>
      </c>
      <c r="D407" s="29" t="str">
        <f t="shared" si="62"/>
        <v/>
      </c>
      <c r="E407" s="30" t="e">
        <f t="shared" si="56"/>
        <v>#VALUE!</v>
      </c>
      <c r="F407" s="29" t="e">
        <f t="shared" si="57"/>
        <v>#VALUE!</v>
      </c>
      <c r="G407" s="29" t="str">
        <f t="shared" si="60"/>
        <v/>
      </c>
      <c r="H407" s="29" t="str">
        <f t="shared" si="61"/>
        <v/>
      </c>
      <c r="I407" s="29" t="e">
        <f t="shared" si="58"/>
        <v>#VALUE!</v>
      </c>
      <c r="J407" s="29">
        <f>SUM($H$18:$H407)</f>
        <v>0</v>
      </c>
    </row>
    <row r="408" spans="1:10" x14ac:dyDescent="0.25">
      <c r="A408" s="23" t="str">
        <f t="shared" si="59"/>
        <v/>
      </c>
      <c r="B408" s="24" t="str">
        <f t="shared" si="55"/>
        <v/>
      </c>
      <c r="C408" s="29" t="str">
        <f t="shared" si="54"/>
        <v/>
      </c>
      <c r="D408" s="29" t="str">
        <f t="shared" si="62"/>
        <v/>
      </c>
      <c r="E408" s="30" t="e">
        <f t="shared" si="56"/>
        <v>#VALUE!</v>
      </c>
      <c r="F408" s="29" t="e">
        <f t="shared" si="57"/>
        <v>#VALUE!</v>
      </c>
      <c r="G408" s="29" t="str">
        <f t="shared" si="60"/>
        <v/>
      </c>
      <c r="H408" s="29" t="str">
        <f t="shared" si="61"/>
        <v/>
      </c>
      <c r="I408" s="29" t="e">
        <f t="shared" si="58"/>
        <v>#VALUE!</v>
      </c>
      <c r="J408" s="29">
        <f>SUM($H$18:$H408)</f>
        <v>0</v>
      </c>
    </row>
    <row r="409" spans="1:10" x14ac:dyDescent="0.25">
      <c r="A409" s="23" t="str">
        <f t="shared" si="59"/>
        <v/>
      </c>
      <c r="B409" s="24" t="str">
        <f t="shared" si="55"/>
        <v/>
      </c>
      <c r="C409" s="29" t="str">
        <f t="shared" si="54"/>
        <v/>
      </c>
      <c r="D409" s="29" t="str">
        <f t="shared" si="62"/>
        <v/>
      </c>
      <c r="E409" s="30" t="e">
        <f t="shared" si="56"/>
        <v>#VALUE!</v>
      </c>
      <c r="F409" s="29" t="e">
        <f t="shared" si="57"/>
        <v>#VALUE!</v>
      </c>
      <c r="G409" s="29" t="str">
        <f t="shared" si="60"/>
        <v/>
      </c>
      <c r="H409" s="29" t="str">
        <f t="shared" si="61"/>
        <v/>
      </c>
      <c r="I409" s="29" t="e">
        <f t="shared" si="58"/>
        <v>#VALUE!</v>
      </c>
      <c r="J409" s="29">
        <f>SUM($H$18:$H409)</f>
        <v>0</v>
      </c>
    </row>
    <row r="410" spans="1:10" x14ac:dyDescent="0.25">
      <c r="A410" s="23" t="str">
        <f t="shared" si="59"/>
        <v/>
      </c>
      <c r="B410" s="24" t="str">
        <f t="shared" si="55"/>
        <v/>
      </c>
      <c r="C410" s="29" t="str">
        <f t="shared" si="54"/>
        <v/>
      </c>
      <c r="D410" s="29" t="str">
        <f t="shared" si="62"/>
        <v/>
      </c>
      <c r="E410" s="30" t="e">
        <f t="shared" si="56"/>
        <v>#VALUE!</v>
      </c>
      <c r="F410" s="29" t="e">
        <f t="shared" si="57"/>
        <v>#VALUE!</v>
      </c>
      <c r="G410" s="29" t="str">
        <f t="shared" si="60"/>
        <v/>
      </c>
      <c r="H410" s="29" t="str">
        <f t="shared" si="61"/>
        <v/>
      </c>
      <c r="I410" s="29" t="e">
        <f t="shared" si="58"/>
        <v>#VALUE!</v>
      </c>
      <c r="J410" s="29">
        <f>SUM($H$18:$H410)</f>
        <v>0</v>
      </c>
    </row>
    <row r="411" spans="1:10" x14ac:dyDescent="0.25">
      <c r="A411" s="23" t="str">
        <f t="shared" si="59"/>
        <v/>
      </c>
      <c r="B411" s="24" t="str">
        <f t="shared" si="55"/>
        <v/>
      </c>
      <c r="C411" s="29" t="str">
        <f t="shared" si="54"/>
        <v/>
      </c>
      <c r="D411" s="29" t="str">
        <f t="shared" si="62"/>
        <v/>
      </c>
      <c r="E411" s="30" t="e">
        <f t="shared" si="56"/>
        <v>#VALUE!</v>
      </c>
      <c r="F411" s="29" t="e">
        <f t="shared" si="57"/>
        <v>#VALUE!</v>
      </c>
      <c r="G411" s="29" t="str">
        <f t="shared" si="60"/>
        <v/>
      </c>
      <c r="H411" s="29" t="str">
        <f t="shared" si="61"/>
        <v/>
      </c>
      <c r="I411" s="29" t="e">
        <f t="shared" si="58"/>
        <v>#VALUE!</v>
      </c>
      <c r="J411" s="29">
        <f>SUM($H$18:$H411)</f>
        <v>0</v>
      </c>
    </row>
    <row r="412" spans="1:10" x14ac:dyDescent="0.25">
      <c r="A412" s="23" t="str">
        <f t="shared" si="59"/>
        <v/>
      </c>
      <c r="B412" s="24" t="str">
        <f t="shared" si="55"/>
        <v/>
      </c>
      <c r="C412" s="29" t="str">
        <f t="shared" si="54"/>
        <v/>
      </c>
      <c r="D412" s="29" t="str">
        <f t="shared" si="62"/>
        <v/>
      </c>
      <c r="E412" s="30" t="e">
        <f t="shared" si="56"/>
        <v>#VALUE!</v>
      </c>
      <c r="F412" s="29" t="e">
        <f t="shared" si="57"/>
        <v>#VALUE!</v>
      </c>
      <c r="G412" s="29" t="str">
        <f t="shared" si="60"/>
        <v/>
      </c>
      <c r="H412" s="29" t="str">
        <f t="shared" si="61"/>
        <v/>
      </c>
      <c r="I412" s="29" t="e">
        <f t="shared" si="58"/>
        <v>#VALUE!</v>
      </c>
      <c r="J412" s="29">
        <f>SUM($H$18:$H412)</f>
        <v>0</v>
      </c>
    </row>
    <row r="413" spans="1:10" x14ac:dyDescent="0.25">
      <c r="A413" s="23" t="str">
        <f t="shared" si="59"/>
        <v/>
      </c>
      <c r="B413" s="24" t="str">
        <f t="shared" si="55"/>
        <v/>
      </c>
      <c r="C413" s="29" t="str">
        <f t="shared" si="54"/>
        <v/>
      </c>
      <c r="D413" s="29" t="str">
        <f t="shared" si="62"/>
        <v/>
      </c>
      <c r="E413" s="30" t="e">
        <f t="shared" si="56"/>
        <v>#VALUE!</v>
      </c>
      <c r="F413" s="29" t="e">
        <f t="shared" si="57"/>
        <v>#VALUE!</v>
      </c>
      <c r="G413" s="29" t="str">
        <f t="shared" si="60"/>
        <v/>
      </c>
      <c r="H413" s="29" t="str">
        <f t="shared" si="61"/>
        <v/>
      </c>
      <c r="I413" s="29" t="e">
        <f t="shared" si="58"/>
        <v>#VALUE!</v>
      </c>
      <c r="J413" s="29">
        <f>SUM($H$18:$H413)</f>
        <v>0</v>
      </c>
    </row>
    <row r="414" spans="1:10" x14ac:dyDescent="0.25">
      <c r="A414" s="23" t="str">
        <f t="shared" si="59"/>
        <v/>
      </c>
      <c r="B414" s="24" t="str">
        <f t="shared" si="55"/>
        <v/>
      </c>
      <c r="C414" s="29" t="str">
        <f t="shared" si="54"/>
        <v/>
      </c>
      <c r="D414" s="29" t="str">
        <f t="shared" si="62"/>
        <v/>
      </c>
      <c r="E414" s="30" t="e">
        <f t="shared" si="56"/>
        <v>#VALUE!</v>
      </c>
      <c r="F414" s="29" t="e">
        <f t="shared" si="57"/>
        <v>#VALUE!</v>
      </c>
      <c r="G414" s="29" t="str">
        <f t="shared" si="60"/>
        <v/>
      </c>
      <c r="H414" s="29" t="str">
        <f t="shared" si="61"/>
        <v/>
      </c>
      <c r="I414" s="29" t="e">
        <f t="shared" si="58"/>
        <v>#VALUE!</v>
      </c>
      <c r="J414" s="29">
        <f>SUM($H$18:$H414)</f>
        <v>0</v>
      </c>
    </row>
    <row r="415" spans="1:10" x14ac:dyDescent="0.25">
      <c r="A415" s="23" t="str">
        <f t="shared" si="59"/>
        <v/>
      </c>
      <c r="B415" s="24" t="str">
        <f t="shared" si="55"/>
        <v/>
      </c>
      <c r="C415" s="29" t="str">
        <f t="shared" si="54"/>
        <v/>
      </c>
      <c r="D415" s="29" t="str">
        <f t="shared" si="62"/>
        <v/>
      </c>
      <c r="E415" s="30" t="e">
        <f t="shared" si="56"/>
        <v>#VALUE!</v>
      </c>
      <c r="F415" s="29" t="e">
        <f t="shared" si="57"/>
        <v>#VALUE!</v>
      </c>
      <c r="G415" s="29" t="str">
        <f t="shared" si="60"/>
        <v/>
      </c>
      <c r="H415" s="29" t="str">
        <f t="shared" si="61"/>
        <v/>
      </c>
      <c r="I415" s="29" t="e">
        <f t="shared" si="58"/>
        <v>#VALUE!</v>
      </c>
      <c r="J415" s="29">
        <f>SUM($H$18:$H415)</f>
        <v>0</v>
      </c>
    </row>
    <row r="416" spans="1:10" x14ac:dyDescent="0.25">
      <c r="A416" s="23" t="str">
        <f t="shared" si="59"/>
        <v/>
      </c>
      <c r="B416" s="24" t="str">
        <f t="shared" si="55"/>
        <v/>
      </c>
      <c r="C416" s="29" t="str">
        <f t="shared" si="54"/>
        <v/>
      </c>
      <c r="D416" s="29" t="str">
        <f t="shared" si="62"/>
        <v/>
      </c>
      <c r="E416" s="30" t="e">
        <f t="shared" si="56"/>
        <v>#VALUE!</v>
      </c>
      <c r="F416" s="29" t="e">
        <f t="shared" si="57"/>
        <v>#VALUE!</v>
      </c>
      <c r="G416" s="29" t="str">
        <f t="shared" si="60"/>
        <v/>
      </c>
      <c r="H416" s="29" t="str">
        <f t="shared" si="61"/>
        <v/>
      </c>
      <c r="I416" s="29" t="e">
        <f t="shared" si="58"/>
        <v>#VALUE!</v>
      </c>
      <c r="J416" s="29">
        <f>SUM($H$18:$H416)</f>
        <v>0</v>
      </c>
    </row>
    <row r="417" spans="1:10" x14ac:dyDescent="0.25">
      <c r="A417" s="23" t="str">
        <f t="shared" si="59"/>
        <v/>
      </c>
      <c r="B417" s="24" t="str">
        <f t="shared" si="55"/>
        <v/>
      </c>
      <c r="C417" s="29" t="str">
        <f t="shared" si="54"/>
        <v/>
      </c>
      <c r="D417" s="29" t="str">
        <f t="shared" si="62"/>
        <v/>
      </c>
      <c r="E417" s="30" t="e">
        <f t="shared" si="56"/>
        <v>#VALUE!</v>
      </c>
      <c r="F417" s="29" t="e">
        <f t="shared" si="57"/>
        <v>#VALUE!</v>
      </c>
      <c r="G417" s="29" t="str">
        <f t="shared" si="60"/>
        <v/>
      </c>
      <c r="H417" s="29" t="str">
        <f t="shared" si="61"/>
        <v/>
      </c>
      <c r="I417" s="29" t="e">
        <f t="shared" si="58"/>
        <v>#VALUE!</v>
      </c>
      <c r="J417" s="29">
        <f>SUM($H$18:$H417)</f>
        <v>0</v>
      </c>
    </row>
    <row r="418" spans="1:10" x14ac:dyDescent="0.25">
      <c r="A418" s="23" t="str">
        <f t="shared" si="59"/>
        <v/>
      </c>
      <c r="B418" s="24" t="str">
        <f t="shared" si="55"/>
        <v/>
      </c>
      <c r="C418" s="29" t="str">
        <f t="shared" si="54"/>
        <v/>
      </c>
      <c r="D418" s="29" t="str">
        <f t="shared" si="62"/>
        <v/>
      </c>
      <c r="E418" s="30" t="e">
        <f t="shared" si="56"/>
        <v>#VALUE!</v>
      </c>
      <c r="F418" s="29" t="e">
        <f t="shared" si="57"/>
        <v>#VALUE!</v>
      </c>
      <c r="G418" s="29" t="str">
        <f t="shared" si="60"/>
        <v/>
      </c>
      <c r="H418" s="29" t="str">
        <f t="shared" si="61"/>
        <v/>
      </c>
      <c r="I418" s="29" t="e">
        <f t="shared" si="58"/>
        <v>#VALUE!</v>
      </c>
      <c r="J418" s="29">
        <f>SUM($H$18:$H418)</f>
        <v>0</v>
      </c>
    </row>
    <row r="419" spans="1:10" x14ac:dyDescent="0.25">
      <c r="A419" s="23" t="str">
        <f t="shared" si="59"/>
        <v/>
      </c>
      <c r="B419" s="24" t="str">
        <f t="shared" si="55"/>
        <v/>
      </c>
      <c r="C419" s="29" t="str">
        <f t="shared" si="54"/>
        <v/>
      </c>
      <c r="D419" s="29" t="str">
        <f t="shared" si="62"/>
        <v/>
      </c>
      <c r="E419" s="30" t="e">
        <f t="shared" si="56"/>
        <v>#VALUE!</v>
      </c>
      <c r="F419" s="29" t="e">
        <f t="shared" si="57"/>
        <v>#VALUE!</v>
      </c>
      <c r="G419" s="29" t="str">
        <f t="shared" si="60"/>
        <v/>
      </c>
      <c r="H419" s="29" t="str">
        <f t="shared" si="61"/>
        <v/>
      </c>
      <c r="I419" s="29" t="e">
        <f t="shared" si="58"/>
        <v>#VALUE!</v>
      </c>
      <c r="J419" s="29">
        <f>SUM($H$18:$H419)</f>
        <v>0</v>
      </c>
    </row>
    <row r="420" spans="1:10" x14ac:dyDescent="0.25">
      <c r="A420" s="23" t="str">
        <f t="shared" si="59"/>
        <v/>
      </c>
      <c r="B420" s="24" t="str">
        <f t="shared" si="55"/>
        <v/>
      </c>
      <c r="C420" s="29" t="str">
        <f t="shared" si="54"/>
        <v/>
      </c>
      <c r="D420" s="29" t="str">
        <f t="shared" si="62"/>
        <v/>
      </c>
      <c r="E420" s="30" t="e">
        <f t="shared" si="56"/>
        <v>#VALUE!</v>
      </c>
      <c r="F420" s="29" t="e">
        <f t="shared" si="57"/>
        <v>#VALUE!</v>
      </c>
      <c r="G420" s="29" t="str">
        <f t="shared" si="60"/>
        <v/>
      </c>
      <c r="H420" s="29" t="str">
        <f t="shared" si="61"/>
        <v/>
      </c>
      <c r="I420" s="29" t="e">
        <f t="shared" si="58"/>
        <v>#VALUE!</v>
      </c>
      <c r="J420" s="29">
        <f>SUM($H$18:$H420)</f>
        <v>0</v>
      </c>
    </row>
    <row r="421" spans="1:10" x14ac:dyDescent="0.25">
      <c r="A421" s="23" t="str">
        <f t="shared" si="59"/>
        <v/>
      </c>
      <c r="B421" s="24" t="str">
        <f t="shared" si="55"/>
        <v/>
      </c>
      <c r="C421" s="29" t="str">
        <f t="shared" si="54"/>
        <v/>
      </c>
      <c r="D421" s="29" t="str">
        <f t="shared" si="62"/>
        <v/>
      </c>
      <c r="E421" s="30" t="e">
        <f t="shared" si="56"/>
        <v>#VALUE!</v>
      </c>
      <c r="F421" s="29" t="e">
        <f t="shared" si="57"/>
        <v>#VALUE!</v>
      </c>
      <c r="G421" s="29" t="str">
        <f t="shared" si="60"/>
        <v/>
      </c>
      <c r="H421" s="29" t="str">
        <f t="shared" si="61"/>
        <v/>
      </c>
      <c r="I421" s="29" t="e">
        <f t="shared" si="58"/>
        <v>#VALUE!</v>
      </c>
      <c r="J421" s="29">
        <f>SUM($H$18:$H421)</f>
        <v>0</v>
      </c>
    </row>
    <row r="422" spans="1:10" x14ac:dyDescent="0.25">
      <c r="A422" s="23" t="str">
        <f t="shared" si="59"/>
        <v/>
      </c>
      <c r="B422" s="24" t="str">
        <f t="shared" si="55"/>
        <v/>
      </c>
      <c r="C422" s="29" t="str">
        <f t="shared" si="54"/>
        <v/>
      </c>
      <c r="D422" s="29" t="str">
        <f t="shared" si="62"/>
        <v/>
      </c>
      <c r="E422" s="30" t="e">
        <f t="shared" si="56"/>
        <v>#VALUE!</v>
      </c>
      <c r="F422" s="29" t="e">
        <f t="shared" si="57"/>
        <v>#VALUE!</v>
      </c>
      <c r="G422" s="29" t="str">
        <f t="shared" si="60"/>
        <v/>
      </c>
      <c r="H422" s="29" t="str">
        <f t="shared" si="61"/>
        <v/>
      </c>
      <c r="I422" s="29" t="e">
        <f t="shared" si="58"/>
        <v>#VALUE!</v>
      </c>
      <c r="J422" s="29">
        <f>SUM($H$18:$H422)</f>
        <v>0</v>
      </c>
    </row>
    <row r="423" spans="1:10" x14ac:dyDescent="0.25">
      <c r="A423" s="23" t="str">
        <f t="shared" si="59"/>
        <v/>
      </c>
      <c r="B423" s="24" t="str">
        <f t="shared" si="55"/>
        <v/>
      </c>
      <c r="C423" s="29" t="str">
        <f t="shared" si="54"/>
        <v/>
      </c>
      <c r="D423" s="29" t="str">
        <f t="shared" si="62"/>
        <v/>
      </c>
      <c r="E423" s="30" t="e">
        <f t="shared" si="56"/>
        <v>#VALUE!</v>
      </c>
      <c r="F423" s="29" t="e">
        <f t="shared" si="57"/>
        <v>#VALUE!</v>
      </c>
      <c r="G423" s="29" t="str">
        <f t="shared" si="60"/>
        <v/>
      </c>
      <c r="H423" s="29" t="str">
        <f t="shared" si="61"/>
        <v/>
      </c>
      <c r="I423" s="29" t="e">
        <f t="shared" si="58"/>
        <v>#VALUE!</v>
      </c>
      <c r="J423" s="29">
        <f>SUM($H$18:$H423)</f>
        <v>0</v>
      </c>
    </row>
    <row r="424" spans="1:10" x14ac:dyDescent="0.25">
      <c r="A424" s="23" t="str">
        <f t="shared" si="59"/>
        <v/>
      </c>
      <c r="B424" s="24" t="str">
        <f t="shared" si="55"/>
        <v/>
      </c>
      <c r="C424" s="29" t="str">
        <f t="shared" si="54"/>
        <v/>
      </c>
      <c r="D424" s="29" t="str">
        <f t="shared" si="62"/>
        <v/>
      </c>
      <c r="E424" s="30" t="e">
        <f t="shared" si="56"/>
        <v>#VALUE!</v>
      </c>
      <c r="F424" s="29" t="e">
        <f t="shared" si="57"/>
        <v>#VALUE!</v>
      </c>
      <c r="G424" s="29" t="str">
        <f t="shared" si="60"/>
        <v/>
      </c>
      <c r="H424" s="29" t="str">
        <f t="shared" si="61"/>
        <v/>
      </c>
      <c r="I424" s="29" t="e">
        <f t="shared" si="58"/>
        <v>#VALUE!</v>
      </c>
      <c r="J424" s="29">
        <f>SUM($H$18:$H424)</f>
        <v>0</v>
      </c>
    </row>
    <row r="425" spans="1:10" x14ac:dyDescent="0.25">
      <c r="A425" s="23" t="str">
        <f t="shared" si="59"/>
        <v/>
      </c>
      <c r="B425" s="24" t="str">
        <f t="shared" si="55"/>
        <v/>
      </c>
      <c r="C425" s="29" t="str">
        <f t="shared" si="54"/>
        <v/>
      </c>
      <c r="D425" s="29" t="str">
        <f t="shared" si="62"/>
        <v/>
      </c>
      <c r="E425" s="30" t="e">
        <f t="shared" si="56"/>
        <v>#VALUE!</v>
      </c>
      <c r="F425" s="29" t="e">
        <f t="shared" si="57"/>
        <v>#VALUE!</v>
      </c>
      <c r="G425" s="29" t="str">
        <f t="shared" si="60"/>
        <v/>
      </c>
      <c r="H425" s="29" t="str">
        <f t="shared" si="61"/>
        <v/>
      </c>
      <c r="I425" s="29" t="e">
        <f t="shared" si="58"/>
        <v>#VALUE!</v>
      </c>
      <c r="J425" s="29">
        <f>SUM($H$18:$H425)</f>
        <v>0</v>
      </c>
    </row>
    <row r="426" spans="1:10" x14ac:dyDescent="0.25">
      <c r="A426" s="23" t="str">
        <f t="shared" si="59"/>
        <v/>
      </c>
      <c r="B426" s="24" t="str">
        <f t="shared" si="55"/>
        <v/>
      </c>
      <c r="C426" s="29" t="str">
        <f t="shared" si="54"/>
        <v/>
      </c>
      <c r="D426" s="29" t="str">
        <f t="shared" si="62"/>
        <v/>
      </c>
      <c r="E426" s="30" t="e">
        <f t="shared" si="56"/>
        <v>#VALUE!</v>
      </c>
      <c r="F426" s="29" t="e">
        <f t="shared" si="57"/>
        <v>#VALUE!</v>
      </c>
      <c r="G426" s="29" t="str">
        <f t="shared" si="60"/>
        <v/>
      </c>
      <c r="H426" s="29" t="str">
        <f t="shared" si="61"/>
        <v/>
      </c>
      <c r="I426" s="29" t="e">
        <f t="shared" si="58"/>
        <v>#VALUE!</v>
      </c>
      <c r="J426" s="29">
        <f>SUM($H$18:$H426)</f>
        <v>0</v>
      </c>
    </row>
    <row r="427" spans="1:10" x14ac:dyDescent="0.25">
      <c r="A427" s="23" t="str">
        <f t="shared" si="59"/>
        <v/>
      </c>
      <c r="B427" s="24" t="str">
        <f t="shared" si="55"/>
        <v/>
      </c>
      <c r="C427" s="29" t="str">
        <f t="shared" si="54"/>
        <v/>
      </c>
      <c r="D427" s="29" t="str">
        <f t="shared" si="62"/>
        <v/>
      </c>
      <c r="E427" s="30" t="e">
        <f t="shared" si="56"/>
        <v>#VALUE!</v>
      </c>
      <c r="F427" s="29" t="e">
        <f t="shared" si="57"/>
        <v>#VALUE!</v>
      </c>
      <c r="G427" s="29" t="str">
        <f t="shared" si="60"/>
        <v/>
      </c>
      <c r="H427" s="29" t="str">
        <f t="shared" si="61"/>
        <v/>
      </c>
      <c r="I427" s="29" t="e">
        <f t="shared" si="58"/>
        <v>#VALUE!</v>
      </c>
      <c r="J427" s="29">
        <f>SUM($H$18:$H427)</f>
        <v>0</v>
      </c>
    </row>
    <row r="428" spans="1:10" x14ac:dyDescent="0.25">
      <c r="A428" s="23" t="str">
        <f t="shared" si="59"/>
        <v/>
      </c>
      <c r="B428" s="24" t="str">
        <f t="shared" si="55"/>
        <v/>
      </c>
      <c r="C428" s="29" t="str">
        <f t="shared" si="54"/>
        <v/>
      </c>
      <c r="D428" s="29" t="str">
        <f t="shared" si="62"/>
        <v/>
      </c>
      <c r="E428" s="30" t="e">
        <f t="shared" si="56"/>
        <v>#VALUE!</v>
      </c>
      <c r="F428" s="29" t="e">
        <f t="shared" si="57"/>
        <v>#VALUE!</v>
      </c>
      <c r="G428" s="29" t="str">
        <f t="shared" si="60"/>
        <v/>
      </c>
      <c r="H428" s="29" t="str">
        <f t="shared" si="61"/>
        <v/>
      </c>
      <c r="I428" s="29" t="e">
        <f t="shared" si="58"/>
        <v>#VALUE!</v>
      </c>
      <c r="J428" s="29">
        <f>SUM($H$18:$H428)</f>
        <v>0</v>
      </c>
    </row>
    <row r="429" spans="1:10" x14ac:dyDescent="0.25">
      <c r="A429" s="23" t="str">
        <f t="shared" si="59"/>
        <v/>
      </c>
      <c r="B429" s="24" t="str">
        <f t="shared" si="55"/>
        <v/>
      </c>
      <c r="C429" s="29" t="str">
        <f t="shared" si="54"/>
        <v/>
      </c>
      <c r="D429" s="29" t="str">
        <f t="shared" si="62"/>
        <v/>
      </c>
      <c r="E429" s="30" t="e">
        <f t="shared" si="56"/>
        <v>#VALUE!</v>
      </c>
      <c r="F429" s="29" t="e">
        <f t="shared" si="57"/>
        <v>#VALUE!</v>
      </c>
      <c r="G429" s="29" t="str">
        <f t="shared" si="60"/>
        <v/>
      </c>
      <c r="H429" s="29" t="str">
        <f t="shared" si="61"/>
        <v/>
      </c>
      <c r="I429" s="29" t="e">
        <f t="shared" si="58"/>
        <v>#VALUE!</v>
      </c>
      <c r="J429" s="29">
        <f>SUM($H$18:$H429)</f>
        <v>0</v>
      </c>
    </row>
    <row r="430" spans="1:10" x14ac:dyDescent="0.25">
      <c r="A430" s="23" t="str">
        <f t="shared" si="59"/>
        <v/>
      </c>
      <c r="B430" s="24" t="str">
        <f t="shared" si="55"/>
        <v/>
      </c>
      <c r="C430" s="29" t="str">
        <f t="shared" si="54"/>
        <v/>
      </c>
      <c r="D430" s="29" t="str">
        <f t="shared" si="62"/>
        <v/>
      </c>
      <c r="E430" s="30" t="e">
        <f t="shared" si="56"/>
        <v>#VALUE!</v>
      </c>
      <c r="F430" s="29" t="e">
        <f t="shared" si="57"/>
        <v>#VALUE!</v>
      </c>
      <c r="G430" s="29" t="str">
        <f t="shared" si="60"/>
        <v/>
      </c>
      <c r="H430" s="29" t="str">
        <f t="shared" si="61"/>
        <v/>
      </c>
      <c r="I430" s="29" t="e">
        <f t="shared" si="58"/>
        <v>#VALUE!</v>
      </c>
      <c r="J430" s="29">
        <f>SUM($H$18:$H430)</f>
        <v>0</v>
      </c>
    </row>
    <row r="431" spans="1:10" x14ac:dyDescent="0.25">
      <c r="A431" s="23" t="str">
        <f t="shared" si="59"/>
        <v/>
      </c>
      <c r="B431" s="24" t="str">
        <f t="shared" si="55"/>
        <v/>
      </c>
      <c r="C431" s="29" t="str">
        <f t="shared" si="54"/>
        <v/>
      </c>
      <c r="D431" s="29" t="str">
        <f t="shared" si="62"/>
        <v/>
      </c>
      <c r="E431" s="30" t="e">
        <f t="shared" si="56"/>
        <v>#VALUE!</v>
      </c>
      <c r="F431" s="29" t="e">
        <f t="shared" si="57"/>
        <v>#VALUE!</v>
      </c>
      <c r="G431" s="29" t="str">
        <f t="shared" si="60"/>
        <v/>
      </c>
      <c r="H431" s="29" t="str">
        <f t="shared" si="61"/>
        <v/>
      </c>
      <c r="I431" s="29" t="e">
        <f t="shared" si="58"/>
        <v>#VALUE!</v>
      </c>
      <c r="J431" s="29">
        <f>SUM($H$18:$H431)</f>
        <v>0</v>
      </c>
    </row>
    <row r="432" spans="1:10" x14ac:dyDescent="0.25">
      <c r="A432" s="23" t="str">
        <f t="shared" si="59"/>
        <v/>
      </c>
      <c r="B432" s="24" t="str">
        <f t="shared" si="55"/>
        <v/>
      </c>
      <c r="C432" s="29" t="str">
        <f t="shared" si="54"/>
        <v/>
      </c>
      <c r="D432" s="29" t="str">
        <f t="shared" si="62"/>
        <v/>
      </c>
      <c r="E432" s="30" t="e">
        <f t="shared" si="56"/>
        <v>#VALUE!</v>
      </c>
      <c r="F432" s="29" t="e">
        <f t="shared" si="57"/>
        <v>#VALUE!</v>
      </c>
      <c r="G432" s="29" t="str">
        <f t="shared" si="60"/>
        <v/>
      </c>
      <c r="H432" s="29" t="str">
        <f t="shared" si="61"/>
        <v/>
      </c>
      <c r="I432" s="29" t="e">
        <f t="shared" si="58"/>
        <v>#VALUE!</v>
      </c>
      <c r="J432" s="29">
        <f>SUM($H$18:$H432)</f>
        <v>0</v>
      </c>
    </row>
    <row r="433" spans="1:10" x14ac:dyDescent="0.25">
      <c r="A433" s="23" t="str">
        <f t="shared" si="59"/>
        <v/>
      </c>
      <c r="B433" s="24" t="str">
        <f t="shared" si="55"/>
        <v/>
      </c>
      <c r="C433" s="29" t="str">
        <f t="shared" si="54"/>
        <v/>
      </c>
      <c r="D433" s="29" t="str">
        <f t="shared" si="62"/>
        <v/>
      </c>
      <c r="E433" s="30" t="e">
        <f t="shared" si="56"/>
        <v>#VALUE!</v>
      </c>
      <c r="F433" s="29" t="e">
        <f t="shared" si="57"/>
        <v>#VALUE!</v>
      </c>
      <c r="G433" s="29" t="str">
        <f t="shared" si="60"/>
        <v/>
      </c>
      <c r="H433" s="29" t="str">
        <f t="shared" si="61"/>
        <v/>
      </c>
      <c r="I433" s="29" t="e">
        <f t="shared" si="58"/>
        <v>#VALUE!</v>
      </c>
      <c r="J433" s="29">
        <f>SUM($H$18:$H433)</f>
        <v>0</v>
      </c>
    </row>
    <row r="434" spans="1:10" x14ac:dyDescent="0.25">
      <c r="A434" s="23" t="str">
        <f t="shared" si="59"/>
        <v/>
      </c>
      <c r="B434" s="24" t="str">
        <f t="shared" si="55"/>
        <v/>
      </c>
      <c r="C434" s="29" t="str">
        <f t="shared" si="54"/>
        <v/>
      </c>
      <c r="D434" s="29" t="str">
        <f t="shared" si="62"/>
        <v/>
      </c>
      <c r="E434" s="30" t="e">
        <f t="shared" si="56"/>
        <v>#VALUE!</v>
      </c>
      <c r="F434" s="29" t="e">
        <f t="shared" si="57"/>
        <v>#VALUE!</v>
      </c>
      <c r="G434" s="29" t="str">
        <f t="shared" si="60"/>
        <v/>
      </c>
      <c r="H434" s="29" t="str">
        <f t="shared" si="61"/>
        <v/>
      </c>
      <c r="I434" s="29" t="e">
        <f t="shared" si="58"/>
        <v>#VALUE!</v>
      </c>
      <c r="J434" s="29">
        <f>SUM($H$18:$H434)</f>
        <v>0</v>
      </c>
    </row>
    <row r="435" spans="1:10" x14ac:dyDescent="0.25">
      <c r="A435" s="23" t="str">
        <f t="shared" si="59"/>
        <v/>
      </c>
      <c r="B435" s="24" t="str">
        <f t="shared" si="55"/>
        <v/>
      </c>
      <c r="C435" s="29" t="str">
        <f t="shared" si="54"/>
        <v/>
      </c>
      <c r="D435" s="29" t="str">
        <f t="shared" si="62"/>
        <v/>
      </c>
      <c r="E435" s="30" t="e">
        <f t="shared" si="56"/>
        <v>#VALUE!</v>
      </c>
      <c r="F435" s="29" t="e">
        <f t="shared" si="57"/>
        <v>#VALUE!</v>
      </c>
      <c r="G435" s="29" t="str">
        <f t="shared" si="60"/>
        <v/>
      </c>
      <c r="H435" s="29" t="str">
        <f t="shared" si="61"/>
        <v/>
      </c>
      <c r="I435" s="29" t="e">
        <f t="shared" si="58"/>
        <v>#VALUE!</v>
      </c>
      <c r="J435" s="29">
        <f>SUM($H$18:$H435)</f>
        <v>0</v>
      </c>
    </row>
    <row r="436" spans="1:10" x14ac:dyDescent="0.25">
      <c r="A436" s="23" t="str">
        <f t="shared" si="59"/>
        <v/>
      </c>
      <c r="B436" s="24" t="str">
        <f t="shared" si="55"/>
        <v/>
      </c>
      <c r="C436" s="29" t="str">
        <f t="shared" si="54"/>
        <v/>
      </c>
      <c r="D436" s="29" t="str">
        <f t="shared" si="62"/>
        <v/>
      </c>
      <c r="E436" s="30" t="e">
        <f t="shared" si="56"/>
        <v>#VALUE!</v>
      </c>
      <c r="F436" s="29" t="e">
        <f t="shared" si="57"/>
        <v>#VALUE!</v>
      </c>
      <c r="G436" s="29" t="str">
        <f t="shared" si="60"/>
        <v/>
      </c>
      <c r="H436" s="29" t="str">
        <f t="shared" si="61"/>
        <v/>
      </c>
      <c r="I436" s="29" t="e">
        <f t="shared" si="58"/>
        <v>#VALUE!</v>
      </c>
      <c r="J436" s="29">
        <f>SUM($H$18:$H436)</f>
        <v>0</v>
      </c>
    </row>
    <row r="437" spans="1:10" x14ac:dyDescent="0.25">
      <c r="A437" s="23" t="str">
        <f t="shared" si="59"/>
        <v/>
      </c>
      <c r="B437" s="24" t="str">
        <f t="shared" si="55"/>
        <v/>
      </c>
      <c r="C437" s="29" t="str">
        <f t="shared" si="54"/>
        <v/>
      </c>
      <c r="D437" s="29" t="str">
        <f t="shared" si="62"/>
        <v/>
      </c>
      <c r="E437" s="30" t="e">
        <f t="shared" si="56"/>
        <v>#VALUE!</v>
      </c>
      <c r="F437" s="29" t="e">
        <f t="shared" si="57"/>
        <v>#VALUE!</v>
      </c>
      <c r="G437" s="29" t="str">
        <f t="shared" si="60"/>
        <v/>
      </c>
      <c r="H437" s="29" t="str">
        <f t="shared" si="61"/>
        <v/>
      </c>
      <c r="I437" s="29" t="e">
        <f t="shared" si="58"/>
        <v>#VALUE!</v>
      </c>
      <c r="J437" s="29">
        <f>SUM($H$18:$H437)</f>
        <v>0</v>
      </c>
    </row>
    <row r="438" spans="1:10" x14ac:dyDescent="0.25">
      <c r="A438" s="23" t="str">
        <f t="shared" si="59"/>
        <v/>
      </c>
      <c r="B438" s="24" t="str">
        <f t="shared" si="55"/>
        <v/>
      </c>
      <c r="C438" s="29" t="str">
        <f t="shared" si="54"/>
        <v/>
      </c>
      <c r="D438" s="29" t="str">
        <f t="shared" si="62"/>
        <v/>
      </c>
      <c r="E438" s="30" t="e">
        <f t="shared" si="56"/>
        <v>#VALUE!</v>
      </c>
      <c r="F438" s="29" t="e">
        <f t="shared" si="57"/>
        <v>#VALUE!</v>
      </c>
      <c r="G438" s="29" t="str">
        <f t="shared" si="60"/>
        <v/>
      </c>
      <c r="H438" s="29" t="str">
        <f t="shared" si="61"/>
        <v/>
      </c>
      <c r="I438" s="29" t="e">
        <f t="shared" si="58"/>
        <v>#VALUE!</v>
      </c>
      <c r="J438" s="29">
        <f>SUM($H$18:$H438)</f>
        <v>0</v>
      </c>
    </row>
    <row r="439" spans="1:10" x14ac:dyDescent="0.25">
      <c r="A439" s="23" t="str">
        <f t="shared" si="59"/>
        <v/>
      </c>
      <c r="B439" s="24" t="str">
        <f t="shared" si="55"/>
        <v/>
      </c>
      <c r="C439" s="29" t="str">
        <f t="shared" si="54"/>
        <v/>
      </c>
      <c r="D439" s="29" t="str">
        <f t="shared" si="62"/>
        <v/>
      </c>
      <c r="E439" s="30" t="e">
        <f t="shared" si="56"/>
        <v>#VALUE!</v>
      </c>
      <c r="F439" s="29" t="e">
        <f t="shared" si="57"/>
        <v>#VALUE!</v>
      </c>
      <c r="G439" s="29" t="str">
        <f t="shared" si="60"/>
        <v/>
      </c>
      <c r="H439" s="29" t="str">
        <f t="shared" si="61"/>
        <v/>
      </c>
      <c r="I439" s="29" t="e">
        <f t="shared" si="58"/>
        <v>#VALUE!</v>
      </c>
      <c r="J439" s="29">
        <f>SUM($H$18:$H439)</f>
        <v>0</v>
      </c>
    </row>
    <row r="440" spans="1:10" x14ac:dyDescent="0.25">
      <c r="A440" s="23" t="str">
        <f t="shared" si="59"/>
        <v/>
      </c>
      <c r="B440" s="24" t="str">
        <f t="shared" si="55"/>
        <v/>
      </c>
      <c r="C440" s="29" t="str">
        <f t="shared" si="54"/>
        <v/>
      </c>
      <c r="D440" s="29" t="str">
        <f t="shared" si="62"/>
        <v/>
      </c>
      <c r="E440" s="30" t="e">
        <f t="shared" si="56"/>
        <v>#VALUE!</v>
      </c>
      <c r="F440" s="29" t="e">
        <f t="shared" si="57"/>
        <v>#VALUE!</v>
      </c>
      <c r="G440" s="29" t="str">
        <f t="shared" si="60"/>
        <v/>
      </c>
      <c r="H440" s="29" t="str">
        <f t="shared" si="61"/>
        <v/>
      </c>
      <c r="I440" s="29" t="e">
        <f t="shared" si="58"/>
        <v>#VALUE!</v>
      </c>
      <c r="J440" s="29">
        <f>SUM($H$18:$H440)</f>
        <v>0</v>
      </c>
    </row>
    <row r="441" spans="1:10" x14ac:dyDescent="0.25">
      <c r="A441" s="23" t="str">
        <f t="shared" si="59"/>
        <v/>
      </c>
      <c r="B441" s="24" t="str">
        <f t="shared" si="55"/>
        <v/>
      </c>
      <c r="C441" s="29" t="str">
        <f t="shared" ref="C441:C497" si="63">IF(Pay_Num&lt;&gt;"",I440,"")</f>
        <v/>
      </c>
      <c r="D441" s="29" t="str">
        <f t="shared" si="62"/>
        <v/>
      </c>
      <c r="E441" s="30" t="e">
        <f t="shared" si="56"/>
        <v>#VALUE!</v>
      </c>
      <c r="F441" s="29" t="e">
        <f t="shared" si="57"/>
        <v>#VALUE!</v>
      </c>
      <c r="G441" s="29" t="str">
        <f t="shared" si="60"/>
        <v/>
      </c>
      <c r="H441" s="29" t="str">
        <f t="shared" si="61"/>
        <v/>
      </c>
      <c r="I441" s="29" t="e">
        <f t="shared" si="58"/>
        <v>#VALUE!</v>
      </c>
      <c r="J441" s="29">
        <f>SUM($H$18:$H441)</f>
        <v>0</v>
      </c>
    </row>
    <row r="442" spans="1:10" x14ac:dyDescent="0.25">
      <c r="A442" s="23" t="str">
        <f t="shared" si="59"/>
        <v/>
      </c>
      <c r="B442" s="24" t="str">
        <f t="shared" si="55"/>
        <v/>
      </c>
      <c r="C442" s="29" t="str">
        <f t="shared" si="63"/>
        <v/>
      </c>
      <c r="D442" s="29" t="str">
        <f t="shared" si="62"/>
        <v/>
      </c>
      <c r="E442" s="30" t="e">
        <f t="shared" si="56"/>
        <v>#VALUE!</v>
      </c>
      <c r="F442" s="29" t="e">
        <f t="shared" si="57"/>
        <v>#VALUE!</v>
      </c>
      <c r="G442" s="29" t="str">
        <f t="shared" si="60"/>
        <v/>
      </c>
      <c r="H442" s="29" t="str">
        <f t="shared" si="61"/>
        <v/>
      </c>
      <c r="I442" s="29" t="e">
        <f t="shared" si="58"/>
        <v>#VALUE!</v>
      </c>
      <c r="J442" s="29">
        <f>SUM($H$18:$H442)</f>
        <v>0</v>
      </c>
    </row>
    <row r="443" spans="1:10" x14ac:dyDescent="0.25">
      <c r="A443" s="23" t="str">
        <f t="shared" si="59"/>
        <v/>
      </c>
      <c r="B443" s="24" t="str">
        <f t="shared" si="55"/>
        <v/>
      </c>
      <c r="C443" s="29" t="str">
        <f t="shared" si="63"/>
        <v/>
      </c>
      <c r="D443" s="29" t="str">
        <f t="shared" si="62"/>
        <v/>
      </c>
      <c r="E443" s="30" t="e">
        <f t="shared" si="56"/>
        <v>#VALUE!</v>
      </c>
      <c r="F443" s="29" t="e">
        <f t="shared" si="57"/>
        <v>#VALUE!</v>
      </c>
      <c r="G443" s="29" t="str">
        <f t="shared" si="60"/>
        <v/>
      </c>
      <c r="H443" s="29" t="str">
        <f t="shared" si="61"/>
        <v/>
      </c>
      <c r="I443" s="29" t="e">
        <f t="shared" si="58"/>
        <v>#VALUE!</v>
      </c>
      <c r="J443" s="29">
        <f>SUM($H$18:$H443)</f>
        <v>0</v>
      </c>
    </row>
    <row r="444" spans="1:10" x14ac:dyDescent="0.25">
      <c r="A444" s="23" t="str">
        <f t="shared" si="59"/>
        <v/>
      </c>
      <c r="B444" s="24" t="str">
        <f t="shared" si="55"/>
        <v/>
      </c>
      <c r="C444" s="29" t="str">
        <f t="shared" si="63"/>
        <v/>
      </c>
      <c r="D444" s="29" t="str">
        <f t="shared" si="62"/>
        <v/>
      </c>
      <c r="E444" s="30" t="e">
        <f t="shared" si="56"/>
        <v>#VALUE!</v>
      </c>
      <c r="F444" s="29" t="e">
        <f t="shared" si="57"/>
        <v>#VALUE!</v>
      </c>
      <c r="G444" s="29" t="str">
        <f t="shared" si="60"/>
        <v/>
      </c>
      <c r="H444" s="29" t="str">
        <f t="shared" si="61"/>
        <v/>
      </c>
      <c r="I444" s="29" t="e">
        <f t="shared" si="58"/>
        <v>#VALUE!</v>
      </c>
      <c r="J444" s="29">
        <f>SUM($H$18:$H444)</f>
        <v>0</v>
      </c>
    </row>
    <row r="445" spans="1:10" x14ac:dyDescent="0.25">
      <c r="A445" s="23" t="str">
        <f t="shared" si="59"/>
        <v/>
      </c>
      <c r="B445" s="24" t="str">
        <f t="shared" si="55"/>
        <v/>
      </c>
      <c r="C445" s="29" t="str">
        <f t="shared" si="63"/>
        <v/>
      </c>
      <c r="D445" s="29" t="str">
        <f t="shared" si="62"/>
        <v/>
      </c>
      <c r="E445" s="30" t="e">
        <f t="shared" si="56"/>
        <v>#VALUE!</v>
      </c>
      <c r="F445" s="29" t="e">
        <f t="shared" si="57"/>
        <v>#VALUE!</v>
      </c>
      <c r="G445" s="29" t="str">
        <f t="shared" si="60"/>
        <v/>
      </c>
      <c r="H445" s="29" t="str">
        <f t="shared" si="61"/>
        <v/>
      </c>
      <c r="I445" s="29" t="e">
        <f t="shared" si="58"/>
        <v>#VALUE!</v>
      </c>
      <c r="J445" s="29">
        <f>SUM($H$18:$H445)</f>
        <v>0</v>
      </c>
    </row>
    <row r="446" spans="1:10" x14ac:dyDescent="0.25">
      <c r="A446" s="23" t="str">
        <f t="shared" si="59"/>
        <v/>
      </c>
      <c r="B446" s="24" t="str">
        <f t="shared" si="55"/>
        <v/>
      </c>
      <c r="C446" s="29" t="str">
        <f t="shared" si="63"/>
        <v/>
      </c>
      <c r="D446" s="29" t="str">
        <f t="shared" si="62"/>
        <v/>
      </c>
      <c r="E446" s="30" t="e">
        <f t="shared" si="56"/>
        <v>#VALUE!</v>
      </c>
      <c r="F446" s="29" t="e">
        <f t="shared" si="57"/>
        <v>#VALUE!</v>
      </c>
      <c r="G446" s="29" t="str">
        <f t="shared" si="60"/>
        <v/>
      </c>
      <c r="H446" s="29" t="str">
        <f t="shared" si="61"/>
        <v/>
      </c>
      <c r="I446" s="29" t="e">
        <f t="shared" si="58"/>
        <v>#VALUE!</v>
      </c>
      <c r="J446" s="29">
        <f>SUM($H$18:$H446)</f>
        <v>0</v>
      </c>
    </row>
    <row r="447" spans="1:10" x14ac:dyDescent="0.25">
      <c r="A447" s="23" t="str">
        <f t="shared" si="59"/>
        <v/>
      </c>
      <c r="B447" s="24" t="str">
        <f t="shared" si="55"/>
        <v/>
      </c>
      <c r="C447" s="29" t="str">
        <f t="shared" si="63"/>
        <v/>
      </c>
      <c r="D447" s="29" t="str">
        <f t="shared" si="62"/>
        <v/>
      </c>
      <c r="E447" s="30" t="e">
        <f t="shared" si="56"/>
        <v>#VALUE!</v>
      </c>
      <c r="F447" s="29" t="e">
        <f t="shared" si="57"/>
        <v>#VALUE!</v>
      </c>
      <c r="G447" s="29" t="str">
        <f t="shared" si="60"/>
        <v/>
      </c>
      <c r="H447" s="29" t="str">
        <f t="shared" si="61"/>
        <v/>
      </c>
      <c r="I447" s="29" t="e">
        <f t="shared" si="58"/>
        <v>#VALUE!</v>
      </c>
      <c r="J447" s="29">
        <f>SUM($H$18:$H447)</f>
        <v>0</v>
      </c>
    </row>
    <row r="448" spans="1:10" x14ac:dyDescent="0.25">
      <c r="A448" s="23" t="str">
        <f t="shared" si="59"/>
        <v/>
      </c>
      <c r="B448" s="24" t="str">
        <f t="shared" si="55"/>
        <v/>
      </c>
      <c r="C448" s="29" t="str">
        <f t="shared" si="63"/>
        <v/>
      </c>
      <c r="D448" s="29" t="str">
        <f t="shared" si="62"/>
        <v/>
      </c>
      <c r="E448" s="30" t="e">
        <f t="shared" si="56"/>
        <v>#VALUE!</v>
      </c>
      <c r="F448" s="29" t="e">
        <f t="shared" si="57"/>
        <v>#VALUE!</v>
      </c>
      <c r="G448" s="29" t="str">
        <f t="shared" si="60"/>
        <v/>
      </c>
      <c r="H448" s="29" t="str">
        <f t="shared" si="61"/>
        <v/>
      </c>
      <c r="I448" s="29" t="e">
        <f t="shared" si="58"/>
        <v>#VALUE!</v>
      </c>
      <c r="J448" s="29">
        <f>SUM($H$18:$H448)</f>
        <v>0</v>
      </c>
    </row>
    <row r="449" spans="1:10" x14ac:dyDescent="0.25">
      <c r="A449" s="23" t="str">
        <f t="shared" si="59"/>
        <v/>
      </c>
      <c r="B449" s="24" t="str">
        <f t="shared" si="55"/>
        <v/>
      </c>
      <c r="C449" s="29" t="str">
        <f t="shared" si="63"/>
        <v/>
      </c>
      <c r="D449" s="29" t="str">
        <f t="shared" si="62"/>
        <v/>
      </c>
      <c r="E449" s="30" t="e">
        <f t="shared" si="56"/>
        <v>#VALUE!</v>
      </c>
      <c r="F449" s="29" t="e">
        <f t="shared" si="57"/>
        <v>#VALUE!</v>
      </c>
      <c r="G449" s="29" t="str">
        <f t="shared" si="60"/>
        <v/>
      </c>
      <c r="H449" s="29" t="str">
        <f t="shared" si="61"/>
        <v/>
      </c>
      <c r="I449" s="29" t="e">
        <f t="shared" si="58"/>
        <v>#VALUE!</v>
      </c>
      <c r="J449" s="29">
        <f>SUM($H$18:$H449)</f>
        <v>0</v>
      </c>
    </row>
    <row r="450" spans="1:10" x14ac:dyDescent="0.25">
      <c r="A450" s="23" t="str">
        <f t="shared" si="59"/>
        <v/>
      </c>
      <c r="B450" s="24" t="str">
        <f t="shared" si="55"/>
        <v/>
      </c>
      <c r="C450" s="29" t="str">
        <f t="shared" si="63"/>
        <v/>
      </c>
      <c r="D450" s="29" t="str">
        <f t="shared" si="62"/>
        <v/>
      </c>
      <c r="E450" s="30" t="e">
        <f t="shared" si="56"/>
        <v>#VALUE!</v>
      </c>
      <c r="F450" s="29" t="e">
        <f t="shared" si="57"/>
        <v>#VALUE!</v>
      </c>
      <c r="G450" s="29" t="str">
        <f t="shared" si="60"/>
        <v/>
      </c>
      <c r="H450" s="29" t="str">
        <f t="shared" si="61"/>
        <v/>
      </c>
      <c r="I450" s="29" t="e">
        <f t="shared" si="58"/>
        <v>#VALUE!</v>
      </c>
      <c r="J450" s="29">
        <f>SUM($H$18:$H450)</f>
        <v>0</v>
      </c>
    </row>
    <row r="451" spans="1:10" x14ac:dyDescent="0.25">
      <c r="A451" s="23" t="str">
        <f t="shared" si="59"/>
        <v/>
      </c>
      <c r="B451" s="24" t="str">
        <f t="shared" si="55"/>
        <v/>
      </c>
      <c r="C451" s="29" t="str">
        <f t="shared" si="63"/>
        <v/>
      </c>
      <c r="D451" s="29" t="str">
        <f t="shared" si="62"/>
        <v/>
      </c>
      <c r="E451" s="30" t="e">
        <f t="shared" si="56"/>
        <v>#VALUE!</v>
      </c>
      <c r="F451" s="29" t="e">
        <f t="shared" si="57"/>
        <v>#VALUE!</v>
      </c>
      <c r="G451" s="29" t="str">
        <f t="shared" si="60"/>
        <v/>
      </c>
      <c r="H451" s="29" t="str">
        <f t="shared" si="61"/>
        <v/>
      </c>
      <c r="I451" s="29" t="e">
        <f t="shared" si="58"/>
        <v>#VALUE!</v>
      </c>
      <c r="J451" s="29">
        <f>SUM($H$18:$H451)</f>
        <v>0</v>
      </c>
    </row>
    <row r="452" spans="1:10" x14ac:dyDescent="0.25">
      <c r="A452" s="23" t="str">
        <f t="shared" si="59"/>
        <v/>
      </c>
      <c r="B452" s="24" t="str">
        <f t="shared" si="55"/>
        <v/>
      </c>
      <c r="C452" s="29" t="str">
        <f t="shared" si="63"/>
        <v/>
      </c>
      <c r="D452" s="29" t="str">
        <f t="shared" si="62"/>
        <v/>
      </c>
      <c r="E452" s="30" t="e">
        <f t="shared" si="56"/>
        <v>#VALUE!</v>
      </c>
      <c r="F452" s="29" t="e">
        <f t="shared" si="57"/>
        <v>#VALUE!</v>
      </c>
      <c r="G452" s="29" t="str">
        <f t="shared" si="60"/>
        <v/>
      </c>
      <c r="H452" s="29" t="str">
        <f t="shared" si="61"/>
        <v/>
      </c>
      <c r="I452" s="29" t="e">
        <f t="shared" si="58"/>
        <v>#VALUE!</v>
      </c>
      <c r="J452" s="29">
        <f>SUM($H$18:$H452)</f>
        <v>0</v>
      </c>
    </row>
    <row r="453" spans="1:10" x14ac:dyDescent="0.25">
      <c r="A453" s="23" t="str">
        <f t="shared" si="59"/>
        <v/>
      </c>
      <c r="B453" s="24" t="str">
        <f t="shared" si="55"/>
        <v/>
      </c>
      <c r="C453" s="29" t="str">
        <f t="shared" si="63"/>
        <v/>
      </c>
      <c r="D453" s="29" t="str">
        <f t="shared" si="62"/>
        <v/>
      </c>
      <c r="E453" s="30" t="e">
        <f t="shared" si="56"/>
        <v>#VALUE!</v>
      </c>
      <c r="F453" s="29" t="e">
        <f t="shared" si="57"/>
        <v>#VALUE!</v>
      </c>
      <c r="G453" s="29" t="str">
        <f t="shared" si="60"/>
        <v/>
      </c>
      <c r="H453" s="29" t="str">
        <f t="shared" si="61"/>
        <v/>
      </c>
      <c r="I453" s="29" t="e">
        <f t="shared" si="58"/>
        <v>#VALUE!</v>
      </c>
      <c r="J453" s="29">
        <f>SUM($H$18:$H453)</f>
        <v>0</v>
      </c>
    </row>
    <row r="454" spans="1:10" x14ac:dyDescent="0.25">
      <c r="A454" s="23" t="str">
        <f t="shared" si="59"/>
        <v/>
      </c>
      <c r="B454" s="24" t="str">
        <f t="shared" si="55"/>
        <v/>
      </c>
      <c r="C454" s="29" t="str">
        <f t="shared" si="63"/>
        <v/>
      </c>
      <c r="D454" s="29" t="str">
        <f t="shared" si="62"/>
        <v/>
      </c>
      <c r="E454" s="30" t="e">
        <f t="shared" si="56"/>
        <v>#VALUE!</v>
      </c>
      <c r="F454" s="29" t="e">
        <f t="shared" si="57"/>
        <v>#VALUE!</v>
      </c>
      <c r="G454" s="29" t="str">
        <f t="shared" si="60"/>
        <v/>
      </c>
      <c r="H454" s="29" t="str">
        <f t="shared" si="61"/>
        <v/>
      </c>
      <c r="I454" s="29" t="e">
        <f t="shared" si="58"/>
        <v>#VALUE!</v>
      </c>
      <c r="J454" s="29">
        <f>SUM($H$18:$H454)</f>
        <v>0</v>
      </c>
    </row>
    <row r="455" spans="1:10" x14ac:dyDescent="0.25">
      <c r="A455" s="23" t="str">
        <f t="shared" si="59"/>
        <v/>
      </c>
      <c r="B455" s="24" t="str">
        <f t="shared" si="55"/>
        <v/>
      </c>
      <c r="C455" s="29" t="str">
        <f t="shared" si="63"/>
        <v/>
      </c>
      <c r="D455" s="29" t="str">
        <f t="shared" si="62"/>
        <v/>
      </c>
      <c r="E455" s="30" t="e">
        <f t="shared" si="56"/>
        <v>#VALUE!</v>
      </c>
      <c r="F455" s="29" t="e">
        <f t="shared" si="57"/>
        <v>#VALUE!</v>
      </c>
      <c r="G455" s="29" t="str">
        <f t="shared" si="60"/>
        <v/>
      </c>
      <c r="H455" s="29" t="str">
        <f t="shared" si="61"/>
        <v/>
      </c>
      <c r="I455" s="29" t="e">
        <f t="shared" si="58"/>
        <v>#VALUE!</v>
      </c>
      <c r="J455" s="29">
        <f>SUM($H$18:$H455)</f>
        <v>0</v>
      </c>
    </row>
    <row r="456" spans="1:10" x14ac:dyDescent="0.25">
      <c r="A456" s="23" t="str">
        <f t="shared" si="59"/>
        <v/>
      </c>
      <c r="B456" s="24" t="str">
        <f t="shared" si="55"/>
        <v/>
      </c>
      <c r="C456" s="29" t="str">
        <f t="shared" si="63"/>
        <v/>
      </c>
      <c r="D456" s="29" t="str">
        <f t="shared" si="62"/>
        <v/>
      </c>
      <c r="E456" s="30" t="e">
        <f t="shared" si="56"/>
        <v>#VALUE!</v>
      </c>
      <c r="F456" s="29" t="e">
        <f t="shared" si="57"/>
        <v>#VALUE!</v>
      </c>
      <c r="G456" s="29" t="str">
        <f t="shared" si="60"/>
        <v/>
      </c>
      <c r="H456" s="29" t="str">
        <f t="shared" si="61"/>
        <v/>
      </c>
      <c r="I456" s="29" t="e">
        <f t="shared" si="58"/>
        <v>#VALUE!</v>
      </c>
      <c r="J456" s="29">
        <f>SUM($H$18:$H456)</f>
        <v>0</v>
      </c>
    </row>
    <row r="457" spans="1:10" x14ac:dyDescent="0.25">
      <c r="A457" s="23" t="str">
        <f t="shared" si="59"/>
        <v/>
      </c>
      <c r="B457" s="24" t="str">
        <f t="shared" si="55"/>
        <v/>
      </c>
      <c r="C457" s="29" t="str">
        <f t="shared" si="63"/>
        <v/>
      </c>
      <c r="D457" s="29" t="str">
        <f t="shared" si="62"/>
        <v/>
      </c>
      <c r="E457" s="30" t="e">
        <f t="shared" si="56"/>
        <v>#VALUE!</v>
      </c>
      <c r="F457" s="29" t="e">
        <f t="shared" si="57"/>
        <v>#VALUE!</v>
      </c>
      <c r="G457" s="29" t="str">
        <f t="shared" si="60"/>
        <v/>
      </c>
      <c r="H457" s="29" t="str">
        <f t="shared" si="61"/>
        <v/>
      </c>
      <c r="I457" s="29" t="e">
        <f t="shared" si="58"/>
        <v>#VALUE!</v>
      </c>
      <c r="J457" s="29">
        <f>SUM($H$18:$H457)</f>
        <v>0</v>
      </c>
    </row>
    <row r="458" spans="1:10" x14ac:dyDescent="0.25">
      <c r="A458" s="23" t="str">
        <f t="shared" si="59"/>
        <v/>
      </c>
      <c r="B458" s="24" t="str">
        <f t="shared" si="55"/>
        <v/>
      </c>
      <c r="C458" s="29" t="str">
        <f t="shared" si="63"/>
        <v/>
      </c>
      <c r="D458" s="29" t="str">
        <f t="shared" si="62"/>
        <v/>
      </c>
      <c r="E458" s="30" t="e">
        <f t="shared" si="56"/>
        <v>#VALUE!</v>
      </c>
      <c r="F458" s="29" t="e">
        <f t="shared" si="57"/>
        <v>#VALUE!</v>
      </c>
      <c r="G458" s="29" t="str">
        <f t="shared" si="60"/>
        <v/>
      </c>
      <c r="H458" s="29" t="str">
        <f t="shared" si="61"/>
        <v/>
      </c>
      <c r="I458" s="29" t="e">
        <f t="shared" si="58"/>
        <v>#VALUE!</v>
      </c>
      <c r="J458" s="29">
        <f>SUM($H$18:$H458)</f>
        <v>0</v>
      </c>
    </row>
    <row r="459" spans="1:10" x14ac:dyDescent="0.25">
      <c r="A459" s="23" t="str">
        <f t="shared" si="59"/>
        <v/>
      </c>
      <c r="B459" s="24" t="str">
        <f t="shared" si="55"/>
        <v/>
      </c>
      <c r="C459" s="29" t="str">
        <f t="shared" si="63"/>
        <v/>
      </c>
      <c r="D459" s="29" t="str">
        <f t="shared" si="62"/>
        <v/>
      </c>
      <c r="E459" s="30" t="e">
        <f t="shared" si="56"/>
        <v>#VALUE!</v>
      </c>
      <c r="F459" s="29" t="e">
        <f t="shared" si="57"/>
        <v>#VALUE!</v>
      </c>
      <c r="G459" s="29" t="str">
        <f t="shared" si="60"/>
        <v/>
      </c>
      <c r="H459" s="29" t="str">
        <f t="shared" si="61"/>
        <v/>
      </c>
      <c r="I459" s="29" t="e">
        <f t="shared" si="58"/>
        <v>#VALUE!</v>
      </c>
      <c r="J459" s="29">
        <f>SUM($H$18:$H459)</f>
        <v>0</v>
      </c>
    </row>
    <row r="460" spans="1:10" x14ac:dyDescent="0.25">
      <c r="A460" s="23" t="str">
        <f t="shared" si="59"/>
        <v/>
      </c>
      <c r="B460" s="24" t="str">
        <f t="shared" si="55"/>
        <v/>
      </c>
      <c r="C460" s="29" t="str">
        <f t="shared" si="63"/>
        <v/>
      </c>
      <c r="D460" s="29" t="str">
        <f t="shared" si="62"/>
        <v/>
      </c>
      <c r="E460" s="30" t="e">
        <f t="shared" si="56"/>
        <v>#VALUE!</v>
      </c>
      <c r="F460" s="29" t="e">
        <f t="shared" si="57"/>
        <v>#VALUE!</v>
      </c>
      <c r="G460" s="29" t="str">
        <f t="shared" si="60"/>
        <v/>
      </c>
      <c r="H460" s="29" t="str">
        <f t="shared" si="61"/>
        <v/>
      </c>
      <c r="I460" s="29" t="e">
        <f t="shared" si="58"/>
        <v>#VALUE!</v>
      </c>
      <c r="J460" s="29">
        <f>SUM($H$18:$H460)</f>
        <v>0</v>
      </c>
    </row>
    <row r="461" spans="1:10" x14ac:dyDescent="0.25">
      <c r="A461" s="23" t="str">
        <f t="shared" si="59"/>
        <v/>
      </c>
      <c r="B461" s="24" t="str">
        <f t="shared" si="55"/>
        <v/>
      </c>
      <c r="C461" s="29" t="str">
        <f t="shared" si="63"/>
        <v/>
      </c>
      <c r="D461" s="29" t="str">
        <f t="shared" si="62"/>
        <v/>
      </c>
      <c r="E461" s="30" t="e">
        <f t="shared" si="56"/>
        <v>#VALUE!</v>
      </c>
      <c r="F461" s="29" t="e">
        <f t="shared" si="57"/>
        <v>#VALUE!</v>
      </c>
      <c r="G461" s="29" t="str">
        <f t="shared" si="60"/>
        <v/>
      </c>
      <c r="H461" s="29" t="str">
        <f t="shared" si="61"/>
        <v/>
      </c>
      <c r="I461" s="29" t="e">
        <f t="shared" si="58"/>
        <v>#VALUE!</v>
      </c>
      <c r="J461" s="29">
        <f>SUM($H$18:$H461)</f>
        <v>0</v>
      </c>
    </row>
    <row r="462" spans="1:10" x14ac:dyDescent="0.25">
      <c r="A462" s="23" t="str">
        <f t="shared" si="59"/>
        <v/>
      </c>
      <c r="B462" s="24" t="str">
        <f t="shared" si="55"/>
        <v/>
      </c>
      <c r="C462" s="29" t="str">
        <f t="shared" si="63"/>
        <v/>
      </c>
      <c r="D462" s="29" t="str">
        <f t="shared" si="62"/>
        <v/>
      </c>
      <c r="E462" s="30" t="e">
        <f t="shared" si="56"/>
        <v>#VALUE!</v>
      </c>
      <c r="F462" s="29" t="e">
        <f t="shared" si="57"/>
        <v>#VALUE!</v>
      </c>
      <c r="G462" s="29" t="str">
        <f t="shared" si="60"/>
        <v/>
      </c>
      <c r="H462" s="29" t="str">
        <f t="shared" si="61"/>
        <v/>
      </c>
      <c r="I462" s="29" t="e">
        <f t="shared" si="58"/>
        <v>#VALUE!</v>
      </c>
      <c r="J462" s="29">
        <f>SUM($H$18:$H462)</f>
        <v>0</v>
      </c>
    </row>
    <row r="463" spans="1:10" x14ac:dyDescent="0.25">
      <c r="A463" s="23" t="str">
        <f t="shared" si="59"/>
        <v/>
      </c>
      <c r="B463" s="24" t="str">
        <f t="shared" si="55"/>
        <v/>
      </c>
      <c r="C463" s="29" t="str">
        <f t="shared" si="63"/>
        <v/>
      </c>
      <c r="D463" s="29" t="str">
        <f t="shared" si="62"/>
        <v/>
      </c>
      <c r="E463" s="30" t="e">
        <f t="shared" si="56"/>
        <v>#VALUE!</v>
      </c>
      <c r="F463" s="29" t="e">
        <f t="shared" si="57"/>
        <v>#VALUE!</v>
      </c>
      <c r="G463" s="29" t="str">
        <f t="shared" si="60"/>
        <v/>
      </c>
      <c r="H463" s="29" t="str">
        <f t="shared" si="61"/>
        <v/>
      </c>
      <c r="I463" s="29" t="e">
        <f t="shared" si="58"/>
        <v>#VALUE!</v>
      </c>
      <c r="J463" s="29">
        <f>SUM($H$18:$H463)</f>
        <v>0</v>
      </c>
    </row>
    <row r="464" spans="1:10" x14ac:dyDescent="0.25">
      <c r="A464" s="23" t="str">
        <f t="shared" si="59"/>
        <v/>
      </c>
      <c r="B464" s="24" t="str">
        <f t="shared" si="55"/>
        <v/>
      </c>
      <c r="C464" s="29" t="str">
        <f t="shared" si="63"/>
        <v/>
      </c>
      <c r="D464" s="29" t="str">
        <f t="shared" si="62"/>
        <v/>
      </c>
      <c r="E464" s="30" t="e">
        <f t="shared" si="56"/>
        <v>#VALUE!</v>
      </c>
      <c r="F464" s="29" t="e">
        <f t="shared" si="57"/>
        <v>#VALUE!</v>
      </c>
      <c r="G464" s="29" t="str">
        <f t="shared" si="60"/>
        <v/>
      </c>
      <c r="H464" s="29" t="str">
        <f t="shared" si="61"/>
        <v/>
      </c>
      <c r="I464" s="29" t="e">
        <f t="shared" si="58"/>
        <v>#VALUE!</v>
      </c>
      <c r="J464" s="29">
        <f>SUM($H$18:$H464)</f>
        <v>0</v>
      </c>
    </row>
    <row r="465" spans="1:10" x14ac:dyDescent="0.25">
      <c r="A465" s="23" t="str">
        <f t="shared" si="59"/>
        <v/>
      </c>
      <c r="B465" s="24" t="str">
        <f t="shared" si="55"/>
        <v/>
      </c>
      <c r="C465" s="29" t="str">
        <f t="shared" si="63"/>
        <v/>
      </c>
      <c r="D465" s="29" t="str">
        <f t="shared" si="62"/>
        <v/>
      </c>
      <c r="E465" s="30" t="e">
        <f t="shared" si="56"/>
        <v>#VALUE!</v>
      </c>
      <c r="F465" s="29" t="e">
        <f t="shared" si="57"/>
        <v>#VALUE!</v>
      </c>
      <c r="G465" s="29" t="str">
        <f t="shared" si="60"/>
        <v/>
      </c>
      <c r="H465" s="29" t="str">
        <f t="shared" si="61"/>
        <v/>
      </c>
      <c r="I465" s="29" t="e">
        <f t="shared" si="58"/>
        <v>#VALUE!</v>
      </c>
      <c r="J465" s="29">
        <f>SUM($H$18:$H465)</f>
        <v>0</v>
      </c>
    </row>
    <row r="466" spans="1:10" x14ac:dyDescent="0.25">
      <c r="A466" s="23" t="str">
        <f t="shared" si="59"/>
        <v/>
      </c>
      <c r="B466" s="24" t="str">
        <f t="shared" ref="B466:B497" si="64">IF(Pay_Num&lt;&gt;"",DATE(YEAR(Loan_Start),MONTH(Loan_Start)+(Pay_Num)*12/Num_Pmt_Per_Year,DAY(Loan_Start)),"")</f>
        <v/>
      </c>
      <c r="C466" s="29" t="str">
        <f t="shared" si="63"/>
        <v/>
      </c>
      <c r="D466" s="29" t="str">
        <f t="shared" si="62"/>
        <v/>
      </c>
      <c r="E466" s="30" t="e">
        <f t="shared" ref="E466:E497" si="65">IF(AND(Pay_Num&lt;&gt;"",Sched_Pay+Scheduled_Extra_Payments&lt;Beg_Bal),Scheduled_Extra_Payments,IF(AND(Pay_Num&lt;&gt;"",Beg_Bal-Sched_Pay&gt;0),Beg_Bal-Sched_Pay,IF(Pay_Num&lt;&gt;"",0,"")))</f>
        <v>#VALUE!</v>
      </c>
      <c r="F466" s="29" t="e">
        <f t="shared" ref="F466:F497" si="66">IF(AND(Pay_Num&lt;&gt;"",Sched_Pay+Extra_Pay&lt;Beg_Bal),Sched_Pay+Extra_Pay,IF(Pay_Num&lt;&gt;"",Beg_Bal,""))</f>
        <v>#VALUE!</v>
      </c>
      <c r="G466" s="29" t="str">
        <f t="shared" si="60"/>
        <v/>
      </c>
      <c r="H466" s="29" t="str">
        <f t="shared" si="61"/>
        <v/>
      </c>
      <c r="I466" s="29" t="e">
        <f t="shared" ref="I466:I497" si="67">IF(AND(Pay_Num&lt;&gt;"",Sched_Pay+Extra_Pay&lt;Beg_Bal),Beg_Bal-Princ,IF(Pay_Num&lt;&gt;"",0,""))</f>
        <v>#VALUE!</v>
      </c>
      <c r="J466" s="29">
        <f>SUM($H$18:$H466)</f>
        <v>0</v>
      </c>
    </row>
    <row r="467" spans="1:10" x14ac:dyDescent="0.25">
      <c r="A467" s="23" t="str">
        <f t="shared" ref="A467:A497" si="68">IF(Values_Entered,A466+1,"")</f>
        <v/>
      </c>
      <c r="B467" s="24" t="str">
        <f t="shared" si="64"/>
        <v/>
      </c>
      <c r="C467" s="29" t="str">
        <f t="shared" si="63"/>
        <v/>
      </c>
      <c r="D467" s="29" t="str">
        <f t="shared" si="62"/>
        <v/>
      </c>
      <c r="E467" s="30" t="e">
        <f t="shared" si="65"/>
        <v>#VALUE!</v>
      </c>
      <c r="F467" s="29" t="e">
        <f t="shared" si="66"/>
        <v>#VALUE!</v>
      </c>
      <c r="G467" s="29" t="str">
        <f t="shared" ref="G467:G497" si="69">IF(Pay_Num&lt;&gt;"",Total_Pay-Int,"")</f>
        <v/>
      </c>
      <c r="H467" s="29" t="str">
        <f t="shared" ref="H467:H497" si="70">IF(Pay_Num&lt;&gt;"",Beg_Bal*Interest_Rate/Num_Pmt_Per_Year,"")</f>
        <v/>
      </c>
      <c r="I467" s="29" t="e">
        <f t="shared" si="67"/>
        <v>#VALUE!</v>
      </c>
      <c r="J467" s="29">
        <f>SUM($H$18:$H467)</f>
        <v>0</v>
      </c>
    </row>
    <row r="468" spans="1:10" x14ac:dyDescent="0.25">
      <c r="A468" s="23" t="str">
        <f t="shared" si="68"/>
        <v/>
      </c>
      <c r="B468" s="24" t="str">
        <f t="shared" si="64"/>
        <v/>
      </c>
      <c r="C468" s="29" t="str">
        <f t="shared" si="63"/>
        <v/>
      </c>
      <c r="D468" s="29" t="str">
        <f t="shared" ref="D468:D497" si="71">IF(Pay_Num&lt;&gt;"",Scheduled_Monthly_Payment,"")</f>
        <v/>
      </c>
      <c r="E468" s="30" t="e">
        <f t="shared" si="65"/>
        <v>#VALUE!</v>
      </c>
      <c r="F468" s="29" t="e">
        <f t="shared" si="66"/>
        <v>#VALUE!</v>
      </c>
      <c r="G468" s="29" t="str">
        <f t="shared" si="69"/>
        <v/>
      </c>
      <c r="H468" s="29" t="str">
        <f t="shared" si="70"/>
        <v/>
      </c>
      <c r="I468" s="29" t="e">
        <f t="shared" si="67"/>
        <v>#VALUE!</v>
      </c>
      <c r="J468" s="29">
        <f>SUM($H$18:$H468)</f>
        <v>0</v>
      </c>
    </row>
    <row r="469" spans="1:10" x14ac:dyDescent="0.25">
      <c r="A469" s="23" t="str">
        <f t="shared" si="68"/>
        <v/>
      </c>
      <c r="B469" s="24" t="str">
        <f t="shared" si="64"/>
        <v/>
      </c>
      <c r="C469" s="29" t="str">
        <f t="shared" si="63"/>
        <v/>
      </c>
      <c r="D469" s="29" t="str">
        <f t="shared" si="71"/>
        <v/>
      </c>
      <c r="E469" s="30" t="e">
        <f t="shared" si="65"/>
        <v>#VALUE!</v>
      </c>
      <c r="F469" s="29" t="e">
        <f t="shared" si="66"/>
        <v>#VALUE!</v>
      </c>
      <c r="G469" s="29" t="str">
        <f t="shared" si="69"/>
        <v/>
      </c>
      <c r="H469" s="29" t="str">
        <f t="shared" si="70"/>
        <v/>
      </c>
      <c r="I469" s="29" t="e">
        <f t="shared" si="67"/>
        <v>#VALUE!</v>
      </c>
      <c r="J469" s="29">
        <f>SUM($H$18:$H469)</f>
        <v>0</v>
      </c>
    </row>
    <row r="470" spans="1:10" x14ac:dyDescent="0.25">
      <c r="A470" s="23" t="str">
        <f t="shared" si="68"/>
        <v/>
      </c>
      <c r="B470" s="24" t="str">
        <f t="shared" si="64"/>
        <v/>
      </c>
      <c r="C470" s="29" t="str">
        <f t="shared" si="63"/>
        <v/>
      </c>
      <c r="D470" s="29" t="str">
        <f t="shared" si="71"/>
        <v/>
      </c>
      <c r="E470" s="30" t="e">
        <f t="shared" si="65"/>
        <v>#VALUE!</v>
      </c>
      <c r="F470" s="29" t="e">
        <f t="shared" si="66"/>
        <v>#VALUE!</v>
      </c>
      <c r="G470" s="29" t="str">
        <f t="shared" si="69"/>
        <v/>
      </c>
      <c r="H470" s="29" t="str">
        <f t="shared" si="70"/>
        <v/>
      </c>
      <c r="I470" s="29" t="e">
        <f t="shared" si="67"/>
        <v>#VALUE!</v>
      </c>
      <c r="J470" s="29">
        <f>SUM($H$18:$H470)</f>
        <v>0</v>
      </c>
    </row>
    <row r="471" spans="1:10" x14ac:dyDescent="0.25">
      <c r="A471" s="23" t="str">
        <f t="shared" si="68"/>
        <v/>
      </c>
      <c r="B471" s="24" t="str">
        <f t="shared" si="64"/>
        <v/>
      </c>
      <c r="C471" s="29" t="str">
        <f t="shared" si="63"/>
        <v/>
      </c>
      <c r="D471" s="29" t="str">
        <f t="shared" si="71"/>
        <v/>
      </c>
      <c r="E471" s="30" t="e">
        <f t="shared" si="65"/>
        <v>#VALUE!</v>
      </c>
      <c r="F471" s="29" t="e">
        <f t="shared" si="66"/>
        <v>#VALUE!</v>
      </c>
      <c r="G471" s="29" t="str">
        <f t="shared" si="69"/>
        <v/>
      </c>
      <c r="H471" s="29" t="str">
        <f t="shared" si="70"/>
        <v/>
      </c>
      <c r="I471" s="29" t="e">
        <f t="shared" si="67"/>
        <v>#VALUE!</v>
      </c>
      <c r="J471" s="29">
        <f>SUM($H$18:$H471)</f>
        <v>0</v>
      </c>
    </row>
    <row r="472" spans="1:10" x14ac:dyDescent="0.25">
      <c r="A472" s="23" t="str">
        <f t="shared" si="68"/>
        <v/>
      </c>
      <c r="B472" s="24" t="str">
        <f t="shared" si="64"/>
        <v/>
      </c>
      <c r="C472" s="29" t="str">
        <f t="shared" si="63"/>
        <v/>
      </c>
      <c r="D472" s="29" t="str">
        <f t="shared" si="71"/>
        <v/>
      </c>
      <c r="E472" s="30" t="e">
        <f t="shared" si="65"/>
        <v>#VALUE!</v>
      </c>
      <c r="F472" s="29" t="e">
        <f t="shared" si="66"/>
        <v>#VALUE!</v>
      </c>
      <c r="G472" s="29" t="str">
        <f t="shared" si="69"/>
        <v/>
      </c>
      <c r="H472" s="29" t="str">
        <f t="shared" si="70"/>
        <v/>
      </c>
      <c r="I472" s="29" t="e">
        <f t="shared" si="67"/>
        <v>#VALUE!</v>
      </c>
      <c r="J472" s="29">
        <f>SUM($H$18:$H472)</f>
        <v>0</v>
      </c>
    </row>
    <row r="473" spans="1:10" x14ac:dyDescent="0.25">
      <c r="A473" s="23" t="str">
        <f t="shared" si="68"/>
        <v/>
      </c>
      <c r="B473" s="24" t="str">
        <f t="shared" si="64"/>
        <v/>
      </c>
      <c r="C473" s="29" t="str">
        <f t="shared" si="63"/>
        <v/>
      </c>
      <c r="D473" s="29" t="str">
        <f t="shared" si="71"/>
        <v/>
      </c>
      <c r="E473" s="30" t="e">
        <f t="shared" si="65"/>
        <v>#VALUE!</v>
      </c>
      <c r="F473" s="29" t="e">
        <f t="shared" si="66"/>
        <v>#VALUE!</v>
      </c>
      <c r="G473" s="29" t="str">
        <f t="shared" si="69"/>
        <v/>
      </c>
      <c r="H473" s="29" t="str">
        <f t="shared" si="70"/>
        <v/>
      </c>
      <c r="I473" s="29" t="e">
        <f t="shared" si="67"/>
        <v>#VALUE!</v>
      </c>
      <c r="J473" s="29">
        <f>SUM($H$18:$H473)</f>
        <v>0</v>
      </c>
    </row>
    <row r="474" spans="1:10" x14ac:dyDescent="0.25">
      <c r="A474" s="23" t="str">
        <f t="shared" si="68"/>
        <v/>
      </c>
      <c r="B474" s="24" t="str">
        <f t="shared" si="64"/>
        <v/>
      </c>
      <c r="C474" s="29" t="str">
        <f t="shared" si="63"/>
        <v/>
      </c>
      <c r="D474" s="29" t="str">
        <f t="shared" si="71"/>
        <v/>
      </c>
      <c r="E474" s="30" t="e">
        <f t="shared" si="65"/>
        <v>#VALUE!</v>
      </c>
      <c r="F474" s="29" t="e">
        <f t="shared" si="66"/>
        <v>#VALUE!</v>
      </c>
      <c r="G474" s="29" t="str">
        <f t="shared" si="69"/>
        <v/>
      </c>
      <c r="H474" s="29" t="str">
        <f t="shared" si="70"/>
        <v/>
      </c>
      <c r="I474" s="29" t="e">
        <f t="shared" si="67"/>
        <v>#VALUE!</v>
      </c>
      <c r="J474" s="29">
        <f>SUM($H$18:$H474)</f>
        <v>0</v>
      </c>
    </row>
    <row r="475" spans="1:10" x14ac:dyDescent="0.25">
      <c r="A475" s="23" t="str">
        <f t="shared" si="68"/>
        <v/>
      </c>
      <c r="B475" s="24" t="str">
        <f t="shared" si="64"/>
        <v/>
      </c>
      <c r="C475" s="29" t="str">
        <f t="shared" si="63"/>
        <v/>
      </c>
      <c r="D475" s="29" t="str">
        <f t="shared" si="71"/>
        <v/>
      </c>
      <c r="E475" s="30" t="e">
        <f t="shared" si="65"/>
        <v>#VALUE!</v>
      </c>
      <c r="F475" s="29" t="e">
        <f t="shared" si="66"/>
        <v>#VALUE!</v>
      </c>
      <c r="G475" s="29" t="str">
        <f t="shared" si="69"/>
        <v/>
      </c>
      <c r="H475" s="29" t="str">
        <f t="shared" si="70"/>
        <v/>
      </c>
      <c r="I475" s="29" t="e">
        <f t="shared" si="67"/>
        <v>#VALUE!</v>
      </c>
      <c r="J475" s="29">
        <f>SUM($H$18:$H475)</f>
        <v>0</v>
      </c>
    </row>
    <row r="476" spans="1:10" x14ac:dyDescent="0.25">
      <c r="A476" s="23" t="str">
        <f t="shared" si="68"/>
        <v/>
      </c>
      <c r="B476" s="24" t="str">
        <f t="shared" si="64"/>
        <v/>
      </c>
      <c r="C476" s="29" t="str">
        <f t="shared" si="63"/>
        <v/>
      </c>
      <c r="D476" s="29" t="str">
        <f t="shared" si="71"/>
        <v/>
      </c>
      <c r="E476" s="30" t="e">
        <f t="shared" si="65"/>
        <v>#VALUE!</v>
      </c>
      <c r="F476" s="29" t="e">
        <f t="shared" si="66"/>
        <v>#VALUE!</v>
      </c>
      <c r="G476" s="29" t="str">
        <f t="shared" si="69"/>
        <v/>
      </c>
      <c r="H476" s="29" t="str">
        <f t="shared" si="70"/>
        <v/>
      </c>
      <c r="I476" s="29" t="e">
        <f t="shared" si="67"/>
        <v>#VALUE!</v>
      </c>
      <c r="J476" s="29">
        <f>SUM($H$18:$H476)</f>
        <v>0</v>
      </c>
    </row>
    <row r="477" spans="1:10" x14ac:dyDescent="0.25">
      <c r="A477" s="23" t="str">
        <f t="shared" si="68"/>
        <v/>
      </c>
      <c r="B477" s="24" t="str">
        <f t="shared" si="64"/>
        <v/>
      </c>
      <c r="C477" s="29" t="str">
        <f t="shared" si="63"/>
        <v/>
      </c>
      <c r="D477" s="29" t="str">
        <f t="shared" si="71"/>
        <v/>
      </c>
      <c r="E477" s="30" t="e">
        <f t="shared" si="65"/>
        <v>#VALUE!</v>
      </c>
      <c r="F477" s="29" t="e">
        <f t="shared" si="66"/>
        <v>#VALUE!</v>
      </c>
      <c r="G477" s="29" t="str">
        <f t="shared" si="69"/>
        <v/>
      </c>
      <c r="H477" s="29" t="str">
        <f t="shared" si="70"/>
        <v/>
      </c>
      <c r="I477" s="29" t="e">
        <f t="shared" si="67"/>
        <v>#VALUE!</v>
      </c>
      <c r="J477" s="29">
        <f>SUM($H$18:$H477)</f>
        <v>0</v>
      </c>
    </row>
    <row r="478" spans="1:10" x14ac:dyDescent="0.25">
      <c r="A478" s="23" t="str">
        <f t="shared" si="68"/>
        <v/>
      </c>
      <c r="B478" s="24" t="str">
        <f t="shared" si="64"/>
        <v/>
      </c>
      <c r="C478" s="29" t="str">
        <f t="shared" si="63"/>
        <v/>
      </c>
      <c r="D478" s="29" t="str">
        <f t="shared" si="71"/>
        <v/>
      </c>
      <c r="E478" s="30" t="e">
        <f t="shared" si="65"/>
        <v>#VALUE!</v>
      </c>
      <c r="F478" s="29" t="e">
        <f t="shared" si="66"/>
        <v>#VALUE!</v>
      </c>
      <c r="G478" s="29" t="str">
        <f t="shared" si="69"/>
        <v/>
      </c>
      <c r="H478" s="29" t="str">
        <f t="shared" si="70"/>
        <v/>
      </c>
      <c r="I478" s="29" t="e">
        <f t="shared" si="67"/>
        <v>#VALUE!</v>
      </c>
      <c r="J478" s="29">
        <f>SUM($H$18:$H478)</f>
        <v>0</v>
      </c>
    </row>
    <row r="479" spans="1:10" x14ac:dyDescent="0.25">
      <c r="A479" s="23" t="str">
        <f t="shared" si="68"/>
        <v/>
      </c>
      <c r="B479" s="24" t="str">
        <f t="shared" si="64"/>
        <v/>
      </c>
      <c r="C479" s="29" t="str">
        <f t="shared" si="63"/>
        <v/>
      </c>
      <c r="D479" s="29" t="str">
        <f t="shared" si="71"/>
        <v/>
      </c>
      <c r="E479" s="30" t="e">
        <f t="shared" si="65"/>
        <v>#VALUE!</v>
      </c>
      <c r="F479" s="29" t="e">
        <f t="shared" si="66"/>
        <v>#VALUE!</v>
      </c>
      <c r="G479" s="29" t="str">
        <f t="shared" si="69"/>
        <v/>
      </c>
      <c r="H479" s="29" t="str">
        <f t="shared" si="70"/>
        <v/>
      </c>
      <c r="I479" s="29" t="e">
        <f t="shared" si="67"/>
        <v>#VALUE!</v>
      </c>
      <c r="J479" s="29">
        <f>SUM($H$18:$H479)</f>
        <v>0</v>
      </c>
    </row>
    <row r="480" spans="1:10" x14ac:dyDescent="0.25">
      <c r="A480" s="23" t="str">
        <f t="shared" si="68"/>
        <v/>
      </c>
      <c r="B480" s="24" t="str">
        <f t="shared" si="64"/>
        <v/>
      </c>
      <c r="C480" s="29" t="str">
        <f t="shared" si="63"/>
        <v/>
      </c>
      <c r="D480" s="29" t="str">
        <f t="shared" si="71"/>
        <v/>
      </c>
      <c r="E480" s="30" t="e">
        <f t="shared" si="65"/>
        <v>#VALUE!</v>
      </c>
      <c r="F480" s="29" t="e">
        <f t="shared" si="66"/>
        <v>#VALUE!</v>
      </c>
      <c r="G480" s="29" t="str">
        <f t="shared" si="69"/>
        <v/>
      </c>
      <c r="H480" s="29" t="str">
        <f t="shared" si="70"/>
        <v/>
      </c>
      <c r="I480" s="29" t="e">
        <f t="shared" si="67"/>
        <v>#VALUE!</v>
      </c>
      <c r="J480" s="29">
        <f>SUM($H$18:$H480)</f>
        <v>0</v>
      </c>
    </row>
    <row r="481" spans="1:10" x14ac:dyDescent="0.25">
      <c r="A481" s="23" t="str">
        <f t="shared" si="68"/>
        <v/>
      </c>
      <c r="B481" s="24" t="str">
        <f t="shared" si="64"/>
        <v/>
      </c>
      <c r="C481" s="29" t="str">
        <f t="shared" si="63"/>
        <v/>
      </c>
      <c r="D481" s="29" t="str">
        <f t="shared" si="71"/>
        <v/>
      </c>
      <c r="E481" s="30" t="e">
        <f t="shared" si="65"/>
        <v>#VALUE!</v>
      </c>
      <c r="F481" s="29" t="e">
        <f t="shared" si="66"/>
        <v>#VALUE!</v>
      </c>
      <c r="G481" s="29" t="str">
        <f t="shared" si="69"/>
        <v/>
      </c>
      <c r="H481" s="29" t="str">
        <f t="shared" si="70"/>
        <v/>
      </c>
      <c r="I481" s="29" t="e">
        <f t="shared" si="67"/>
        <v>#VALUE!</v>
      </c>
      <c r="J481" s="29">
        <f>SUM($H$18:$H481)</f>
        <v>0</v>
      </c>
    </row>
    <row r="482" spans="1:10" x14ac:dyDescent="0.25">
      <c r="A482" s="23" t="str">
        <f t="shared" si="68"/>
        <v/>
      </c>
      <c r="B482" s="24" t="str">
        <f t="shared" si="64"/>
        <v/>
      </c>
      <c r="C482" s="29" t="str">
        <f t="shared" si="63"/>
        <v/>
      </c>
      <c r="D482" s="29" t="str">
        <f t="shared" si="71"/>
        <v/>
      </c>
      <c r="E482" s="30" t="e">
        <f t="shared" si="65"/>
        <v>#VALUE!</v>
      </c>
      <c r="F482" s="29" t="e">
        <f t="shared" si="66"/>
        <v>#VALUE!</v>
      </c>
      <c r="G482" s="29" t="str">
        <f t="shared" si="69"/>
        <v/>
      </c>
      <c r="H482" s="29" t="str">
        <f t="shared" si="70"/>
        <v/>
      </c>
      <c r="I482" s="29" t="e">
        <f t="shared" si="67"/>
        <v>#VALUE!</v>
      </c>
      <c r="J482" s="29">
        <f>SUM($H$18:$H482)</f>
        <v>0</v>
      </c>
    </row>
    <row r="483" spans="1:10" x14ac:dyDescent="0.25">
      <c r="A483" s="23" t="str">
        <f t="shared" si="68"/>
        <v/>
      </c>
      <c r="B483" s="24" t="str">
        <f t="shared" si="64"/>
        <v/>
      </c>
      <c r="C483" s="29" t="str">
        <f t="shared" si="63"/>
        <v/>
      </c>
      <c r="D483" s="29" t="str">
        <f t="shared" si="71"/>
        <v/>
      </c>
      <c r="E483" s="30" t="e">
        <f t="shared" si="65"/>
        <v>#VALUE!</v>
      </c>
      <c r="F483" s="29" t="e">
        <f t="shared" si="66"/>
        <v>#VALUE!</v>
      </c>
      <c r="G483" s="29" t="str">
        <f t="shared" si="69"/>
        <v/>
      </c>
      <c r="H483" s="29" t="str">
        <f t="shared" si="70"/>
        <v/>
      </c>
      <c r="I483" s="29" t="e">
        <f t="shared" si="67"/>
        <v>#VALUE!</v>
      </c>
      <c r="J483" s="29">
        <f>SUM($H$18:$H483)</f>
        <v>0</v>
      </c>
    </row>
    <row r="484" spans="1:10" x14ac:dyDescent="0.25">
      <c r="A484" s="23" t="str">
        <f t="shared" si="68"/>
        <v/>
      </c>
      <c r="B484" s="24" t="str">
        <f t="shared" si="64"/>
        <v/>
      </c>
      <c r="C484" s="29" t="str">
        <f t="shared" si="63"/>
        <v/>
      </c>
      <c r="D484" s="29" t="str">
        <f t="shared" si="71"/>
        <v/>
      </c>
      <c r="E484" s="30" t="e">
        <f t="shared" si="65"/>
        <v>#VALUE!</v>
      </c>
      <c r="F484" s="29" t="e">
        <f t="shared" si="66"/>
        <v>#VALUE!</v>
      </c>
      <c r="G484" s="29" t="str">
        <f t="shared" si="69"/>
        <v/>
      </c>
      <c r="H484" s="29" t="str">
        <f t="shared" si="70"/>
        <v/>
      </c>
      <c r="I484" s="29" t="e">
        <f t="shared" si="67"/>
        <v>#VALUE!</v>
      </c>
      <c r="J484" s="29">
        <f>SUM($H$18:$H484)</f>
        <v>0</v>
      </c>
    </row>
    <row r="485" spans="1:10" x14ac:dyDescent="0.25">
      <c r="A485" s="23" t="str">
        <f t="shared" si="68"/>
        <v/>
      </c>
      <c r="B485" s="24" t="str">
        <f t="shared" si="64"/>
        <v/>
      </c>
      <c r="C485" s="29" t="str">
        <f t="shared" si="63"/>
        <v/>
      </c>
      <c r="D485" s="29" t="str">
        <f t="shared" si="71"/>
        <v/>
      </c>
      <c r="E485" s="30" t="e">
        <f t="shared" si="65"/>
        <v>#VALUE!</v>
      </c>
      <c r="F485" s="29" t="e">
        <f t="shared" si="66"/>
        <v>#VALUE!</v>
      </c>
      <c r="G485" s="29" t="str">
        <f t="shared" si="69"/>
        <v/>
      </c>
      <c r="H485" s="29" t="str">
        <f t="shared" si="70"/>
        <v/>
      </c>
      <c r="I485" s="29" t="e">
        <f t="shared" si="67"/>
        <v>#VALUE!</v>
      </c>
      <c r="J485" s="29">
        <f>SUM($H$18:$H485)</f>
        <v>0</v>
      </c>
    </row>
    <row r="486" spans="1:10" x14ac:dyDescent="0.25">
      <c r="A486" s="23" t="str">
        <f t="shared" si="68"/>
        <v/>
      </c>
      <c r="B486" s="24" t="str">
        <f t="shared" si="64"/>
        <v/>
      </c>
      <c r="C486" s="29" t="str">
        <f t="shared" si="63"/>
        <v/>
      </c>
      <c r="D486" s="29" t="str">
        <f t="shared" si="71"/>
        <v/>
      </c>
      <c r="E486" s="30" t="e">
        <f t="shared" si="65"/>
        <v>#VALUE!</v>
      </c>
      <c r="F486" s="29" t="e">
        <f t="shared" si="66"/>
        <v>#VALUE!</v>
      </c>
      <c r="G486" s="29" t="str">
        <f t="shared" si="69"/>
        <v/>
      </c>
      <c r="H486" s="29" t="str">
        <f t="shared" si="70"/>
        <v/>
      </c>
      <c r="I486" s="29" t="e">
        <f t="shared" si="67"/>
        <v>#VALUE!</v>
      </c>
      <c r="J486" s="29">
        <f>SUM($H$18:$H486)</f>
        <v>0</v>
      </c>
    </row>
    <row r="487" spans="1:10" x14ac:dyDescent="0.25">
      <c r="A487" s="23" t="str">
        <f t="shared" si="68"/>
        <v/>
      </c>
      <c r="B487" s="24" t="str">
        <f t="shared" si="64"/>
        <v/>
      </c>
      <c r="C487" s="29" t="str">
        <f t="shared" si="63"/>
        <v/>
      </c>
      <c r="D487" s="29" t="str">
        <f t="shared" si="71"/>
        <v/>
      </c>
      <c r="E487" s="30" t="e">
        <f t="shared" si="65"/>
        <v>#VALUE!</v>
      </c>
      <c r="F487" s="29" t="e">
        <f t="shared" si="66"/>
        <v>#VALUE!</v>
      </c>
      <c r="G487" s="29" t="str">
        <f t="shared" si="69"/>
        <v/>
      </c>
      <c r="H487" s="29" t="str">
        <f t="shared" si="70"/>
        <v/>
      </c>
      <c r="I487" s="29" t="e">
        <f t="shared" si="67"/>
        <v>#VALUE!</v>
      </c>
      <c r="J487" s="29">
        <f>SUM($H$18:$H487)</f>
        <v>0</v>
      </c>
    </row>
    <row r="488" spans="1:10" x14ac:dyDescent="0.25">
      <c r="A488" s="23" t="str">
        <f t="shared" si="68"/>
        <v/>
      </c>
      <c r="B488" s="24" t="str">
        <f t="shared" si="64"/>
        <v/>
      </c>
      <c r="C488" s="29" t="str">
        <f t="shared" si="63"/>
        <v/>
      </c>
      <c r="D488" s="29" t="str">
        <f t="shared" si="71"/>
        <v/>
      </c>
      <c r="E488" s="30" t="e">
        <f t="shared" si="65"/>
        <v>#VALUE!</v>
      </c>
      <c r="F488" s="29" t="e">
        <f t="shared" si="66"/>
        <v>#VALUE!</v>
      </c>
      <c r="G488" s="29" t="str">
        <f t="shared" si="69"/>
        <v/>
      </c>
      <c r="H488" s="29" t="str">
        <f t="shared" si="70"/>
        <v/>
      </c>
      <c r="I488" s="29" t="e">
        <f t="shared" si="67"/>
        <v>#VALUE!</v>
      </c>
      <c r="J488" s="29">
        <f>SUM($H$18:$H488)</f>
        <v>0</v>
      </c>
    </row>
    <row r="489" spans="1:10" x14ac:dyDescent="0.25">
      <c r="A489" s="23" t="str">
        <f t="shared" si="68"/>
        <v/>
      </c>
      <c r="B489" s="24" t="str">
        <f t="shared" si="64"/>
        <v/>
      </c>
      <c r="C489" s="29" t="str">
        <f t="shared" si="63"/>
        <v/>
      </c>
      <c r="D489" s="29" t="str">
        <f t="shared" si="71"/>
        <v/>
      </c>
      <c r="E489" s="30" t="e">
        <f t="shared" si="65"/>
        <v>#VALUE!</v>
      </c>
      <c r="F489" s="29" t="e">
        <f t="shared" si="66"/>
        <v>#VALUE!</v>
      </c>
      <c r="G489" s="29" t="str">
        <f t="shared" si="69"/>
        <v/>
      </c>
      <c r="H489" s="29" t="str">
        <f t="shared" si="70"/>
        <v/>
      </c>
      <c r="I489" s="29" t="e">
        <f t="shared" si="67"/>
        <v>#VALUE!</v>
      </c>
      <c r="J489" s="29">
        <f>SUM($H$18:$H489)</f>
        <v>0</v>
      </c>
    </row>
    <row r="490" spans="1:10" x14ac:dyDescent="0.25">
      <c r="A490" s="23" t="str">
        <f t="shared" si="68"/>
        <v/>
      </c>
      <c r="B490" s="24" t="str">
        <f t="shared" si="64"/>
        <v/>
      </c>
      <c r="C490" s="29" t="str">
        <f t="shared" si="63"/>
        <v/>
      </c>
      <c r="D490" s="29" t="str">
        <f t="shared" si="71"/>
        <v/>
      </c>
      <c r="E490" s="30" t="e">
        <f t="shared" si="65"/>
        <v>#VALUE!</v>
      </c>
      <c r="F490" s="29" t="e">
        <f t="shared" si="66"/>
        <v>#VALUE!</v>
      </c>
      <c r="G490" s="29" t="str">
        <f t="shared" si="69"/>
        <v/>
      </c>
      <c r="H490" s="29" t="str">
        <f t="shared" si="70"/>
        <v/>
      </c>
      <c r="I490" s="29" t="e">
        <f t="shared" si="67"/>
        <v>#VALUE!</v>
      </c>
      <c r="J490" s="29">
        <f>SUM($H$18:$H490)</f>
        <v>0</v>
      </c>
    </row>
    <row r="491" spans="1:10" x14ac:dyDescent="0.25">
      <c r="A491" s="23" t="str">
        <f t="shared" si="68"/>
        <v/>
      </c>
      <c r="B491" s="24" t="str">
        <f t="shared" si="64"/>
        <v/>
      </c>
      <c r="C491" s="29" t="str">
        <f t="shared" si="63"/>
        <v/>
      </c>
      <c r="D491" s="29" t="str">
        <f t="shared" si="71"/>
        <v/>
      </c>
      <c r="E491" s="30" t="e">
        <f t="shared" si="65"/>
        <v>#VALUE!</v>
      </c>
      <c r="F491" s="29" t="e">
        <f t="shared" si="66"/>
        <v>#VALUE!</v>
      </c>
      <c r="G491" s="29" t="str">
        <f t="shared" si="69"/>
        <v/>
      </c>
      <c r="H491" s="29" t="str">
        <f t="shared" si="70"/>
        <v/>
      </c>
      <c r="I491" s="29" t="e">
        <f t="shared" si="67"/>
        <v>#VALUE!</v>
      </c>
      <c r="J491" s="29">
        <f>SUM($H$18:$H491)</f>
        <v>0</v>
      </c>
    </row>
    <row r="492" spans="1:10" x14ac:dyDescent="0.25">
      <c r="A492" s="23" t="str">
        <f t="shared" si="68"/>
        <v/>
      </c>
      <c r="B492" s="24" t="str">
        <f t="shared" si="64"/>
        <v/>
      </c>
      <c r="C492" s="29" t="str">
        <f t="shared" si="63"/>
        <v/>
      </c>
      <c r="D492" s="29" t="str">
        <f t="shared" si="71"/>
        <v/>
      </c>
      <c r="E492" s="30" t="e">
        <f t="shared" si="65"/>
        <v>#VALUE!</v>
      </c>
      <c r="F492" s="29" t="e">
        <f t="shared" si="66"/>
        <v>#VALUE!</v>
      </c>
      <c r="G492" s="29" t="str">
        <f t="shared" si="69"/>
        <v/>
      </c>
      <c r="H492" s="29" t="str">
        <f t="shared" si="70"/>
        <v/>
      </c>
      <c r="I492" s="29" t="e">
        <f t="shared" si="67"/>
        <v>#VALUE!</v>
      </c>
      <c r="J492" s="29">
        <f>SUM($H$18:$H492)</f>
        <v>0</v>
      </c>
    </row>
    <row r="493" spans="1:10" x14ac:dyDescent="0.25">
      <c r="A493" s="23" t="str">
        <f t="shared" si="68"/>
        <v/>
      </c>
      <c r="B493" s="24" t="str">
        <f t="shared" si="64"/>
        <v/>
      </c>
      <c r="C493" s="29" t="str">
        <f t="shared" si="63"/>
        <v/>
      </c>
      <c r="D493" s="29" t="str">
        <f t="shared" si="71"/>
        <v/>
      </c>
      <c r="E493" s="30" t="e">
        <f t="shared" si="65"/>
        <v>#VALUE!</v>
      </c>
      <c r="F493" s="29" t="e">
        <f t="shared" si="66"/>
        <v>#VALUE!</v>
      </c>
      <c r="G493" s="29" t="str">
        <f t="shared" si="69"/>
        <v/>
      </c>
      <c r="H493" s="29" t="str">
        <f t="shared" si="70"/>
        <v/>
      </c>
      <c r="I493" s="29" t="e">
        <f t="shared" si="67"/>
        <v>#VALUE!</v>
      </c>
      <c r="J493" s="29">
        <f>SUM($H$18:$H493)</f>
        <v>0</v>
      </c>
    </row>
    <row r="494" spans="1:10" x14ac:dyDescent="0.25">
      <c r="A494" s="23" t="str">
        <f t="shared" si="68"/>
        <v/>
      </c>
      <c r="B494" s="24" t="str">
        <f t="shared" si="64"/>
        <v/>
      </c>
      <c r="C494" s="29" t="str">
        <f t="shared" si="63"/>
        <v/>
      </c>
      <c r="D494" s="29" t="str">
        <f t="shared" si="71"/>
        <v/>
      </c>
      <c r="E494" s="30" t="e">
        <f t="shared" si="65"/>
        <v>#VALUE!</v>
      </c>
      <c r="F494" s="29" t="e">
        <f t="shared" si="66"/>
        <v>#VALUE!</v>
      </c>
      <c r="G494" s="29" t="str">
        <f t="shared" si="69"/>
        <v/>
      </c>
      <c r="H494" s="29" t="str">
        <f t="shared" si="70"/>
        <v/>
      </c>
      <c r="I494" s="29" t="e">
        <f t="shared" si="67"/>
        <v>#VALUE!</v>
      </c>
      <c r="J494" s="29">
        <f>SUM($H$18:$H494)</f>
        <v>0</v>
      </c>
    </row>
    <row r="495" spans="1:10" x14ac:dyDescent="0.25">
      <c r="A495" s="23" t="str">
        <f t="shared" si="68"/>
        <v/>
      </c>
      <c r="B495" s="24" t="str">
        <f t="shared" si="64"/>
        <v/>
      </c>
      <c r="C495" s="29" t="str">
        <f t="shared" si="63"/>
        <v/>
      </c>
      <c r="D495" s="29" t="str">
        <f t="shared" si="71"/>
        <v/>
      </c>
      <c r="E495" s="30" t="e">
        <f t="shared" si="65"/>
        <v>#VALUE!</v>
      </c>
      <c r="F495" s="29" t="e">
        <f t="shared" si="66"/>
        <v>#VALUE!</v>
      </c>
      <c r="G495" s="29" t="str">
        <f t="shared" si="69"/>
        <v/>
      </c>
      <c r="H495" s="29" t="str">
        <f t="shared" si="70"/>
        <v/>
      </c>
      <c r="I495" s="29" t="e">
        <f t="shared" si="67"/>
        <v>#VALUE!</v>
      </c>
      <c r="J495" s="29">
        <f>SUM($H$18:$H495)</f>
        <v>0</v>
      </c>
    </row>
    <row r="496" spans="1:10" x14ac:dyDescent="0.25">
      <c r="A496" s="23" t="str">
        <f t="shared" si="68"/>
        <v/>
      </c>
      <c r="B496" s="24" t="str">
        <f t="shared" si="64"/>
        <v/>
      </c>
      <c r="C496" s="29" t="str">
        <f t="shared" si="63"/>
        <v/>
      </c>
      <c r="D496" s="29" t="str">
        <f t="shared" si="71"/>
        <v/>
      </c>
      <c r="E496" s="30" t="e">
        <f t="shared" si="65"/>
        <v>#VALUE!</v>
      </c>
      <c r="F496" s="29" t="e">
        <f t="shared" si="66"/>
        <v>#VALUE!</v>
      </c>
      <c r="G496" s="29" t="str">
        <f t="shared" si="69"/>
        <v/>
      </c>
      <c r="H496" s="29" t="str">
        <f t="shared" si="70"/>
        <v/>
      </c>
      <c r="I496" s="29" t="e">
        <f t="shared" si="67"/>
        <v>#VALUE!</v>
      </c>
      <c r="J496" s="29">
        <f>SUM($H$18:$H496)</f>
        <v>0</v>
      </c>
    </row>
    <row r="497" spans="1:10" x14ac:dyDescent="0.25">
      <c r="A497" s="23" t="str">
        <f t="shared" si="68"/>
        <v/>
      </c>
      <c r="B497" s="24" t="str">
        <f t="shared" si="64"/>
        <v/>
      </c>
      <c r="C497" s="29" t="str">
        <f t="shared" si="63"/>
        <v/>
      </c>
      <c r="D497" s="29" t="str">
        <f t="shared" si="71"/>
        <v/>
      </c>
      <c r="E497" s="30" t="e">
        <f t="shared" si="65"/>
        <v>#VALUE!</v>
      </c>
      <c r="F497" s="29" t="e">
        <f t="shared" si="66"/>
        <v>#VALUE!</v>
      </c>
      <c r="G497" s="29" t="str">
        <f t="shared" si="69"/>
        <v/>
      </c>
      <c r="H497" s="29" t="str">
        <f t="shared" si="70"/>
        <v/>
      </c>
      <c r="I497" s="29" t="e">
        <f t="shared" si="67"/>
        <v>#VALUE!</v>
      </c>
      <c r="J497" s="29">
        <f>SUM($H$18:$H497)</f>
        <v>0</v>
      </c>
    </row>
  </sheetData>
  <sheetProtection sheet="1" objects="1" scenarios="1" selectLockedCells="1"/>
  <mergeCells count="3">
    <mergeCell ref="B4:D4"/>
    <mergeCell ref="H4:J4"/>
    <mergeCell ref="C12:D12"/>
  </mergeCells>
  <conditionalFormatting sqref="A18:E497">
    <cfRule type="expression" dxfId="11" priority="1" stopIfTrue="1">
      <formula>IF(ROW(A18)&gt;Last_Row,TRUE, FALSE)</formula>
    </cfRule>
    <cfRule type="expression" dxfId="10" priority="2" stopIfTrue="1">
      <formula>IF(ROW(A18)=Last_Row,TRUE, FALSE)</formula>
    </cfRule>
    <cfRule type="expression" dxfId="9" priority="3" stopIfTrue="1">
      <formula>IF(ROW(A18)&lt;Last_Row,TRUE, FALSE)</formula>
    </cfRule>
  </conditionalFormatting>
  <conditionalFormatting sqref="F18:J497">
    <cfRule type="expression" dxfId="8" priority="4" stopIfTrue="1">
      <formula>IF(ROW(F18)&gt;Last_Row,TRUE, FALSE)</formula>
    </cfRule>
    <cfRule type="expression" dxfId="7" priority="5" stopIfTrue="1">
      <formula>IF(ROW(F18)=Last_Row,TRUE, FALSE)</formula>
    </cfRule>
    <cfRule type="expression" dxfId="6" priority="6" stopIfTrue="1">
      <formula>IF(ROW(F18)&lt;=Last_Row,TRUE, FALSE)</formula>
    </cfRule>
  </conditionalFormatting>
  <dataValidations count="3">
    <dataValidation allowBlank="1" showInputMessage="1" showErrorMessage="1" promptTitle="Extra Payments" prompt="Enter an amount here if you want to make additional principal payments every pay period._x000a__x000a_For occasional extra payments, enter the extra principal amounts directly in the 'Extra Payment' column below." sqref="D10"/>
    <dataValidation type="date" operator="greaterThanOrEqual" allowBlank="1" showInputMessage="1" showErrorMessage="1" errorTitle="Date" error="Please enter a valid date greater than or equal to January 1, 1900." sqref="D9">
      <formula1>1</formula1>
    </dataValidation>
    <dataValidation type="whole" allowBlank="1" showInputMessage="1" showErrorMessage="1" errorTitle="Years" error="Please enter a whole number of years from 1 to 40." sqref="D7">
      <formula1>1</formula1>
      <formula2>40</formula2>
    </dataValidation>
  </dataValidations>
  <pageMargins left="0.5" right="0.5" top="0.5" bottom="0.5" header="0.5" footer="0.5"/>
  <pageSetup scale="8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9"/>
  <sheetViews>
    <sheetView workbookViewId="0">
      <selection activeCell="E19" sqref="E19"/>
    </sheetView>
  </sheetViews>
  <sheetFormatPr defaultRowHeight="13.5" x14ac:dyDescent="0.25"/>
  <cols>
    <col min="2" max="2" width="38.7109375" customWidth="1"/>
    <col min="3" max="3" width="13.28515625" customWidth="1"/>
    <col min="4" max="4" width="13.85546875" customWidth="1"/>
  </cols>
  <sheetData>
    <row r="2" spans="2:4" x14ac:dyDescent="0.25">
      <c r="B2" s="53"/>
      <c r="C2" s="54" t="s">
        <v>52</v>
      </c>
      <c r="D2" s="55" t="s">
        <v>53</v>
      </c>
    </row>
    <row r="3" spans="2:4" x14ac:dyDescent="0.25">
      <c r="B3" s="53"/>
      <c r="C3" s="53"/>
      <c r="D3" s="53"/>
    </row>
    <row r="4" spans="2:4" ht="15" x14ac:dyDescent="0.3">
      <c r="B4" s="57" t="s">
        <v>29</v>
      </c>
      <c r="C4" s="59">
        <v>261000</v>
      </c>
      <c r="D4" s="59">
        <v>261000</v>
      </c>
    </row>
    <row r="5" spans="2:4" x14ac:dyDescent="0.25">
      <c r="B5" s="58"/>
      <c r="C5" s="60"/>
      <c r="D5" s="56"/>
    </row>
    <row r="6" spans="2:4" x14ac:dyDescent="0.25">
      <c r="B6" s="58" t="s">
        <v>30</v>
      </c>
      <c r="C6" s="60">
        <v>60000</v>
      </c>
      <c r="D6" s="60">
        <v>60000</v>
      </c>
    </row>
    <row r="7" spans="2:4" x14ac:dyDescent="0.25">
      <c r="B7" s="58"/>
      <c r="C7" s="60"/>
      <c r="D7" s="60"/>
    </row>
    <row r="8" spans="2:4" x14ac:dyDescent="0.25">
      <c r="B8" s="58" t="s">
        <v>31</v>
      </c>
      <c r="C8" s="60">
        <v>98000</v>
      </c>
      <c r="D8" s="60">
        <v>98000</v>
      </c>
    </row>
    <row r="9" spans="2:4" x14ac:dyDescent="0.25">
      <c r="B9" s="58"/>
      <c r="C9" s="60"/>
      <c r="D9" s="60"/>
    </row>
    <row r="10" spans="2:4" x14ac:dyDescent="0.25">
      <c r="B10" s="58" t="s">
        <v>32</v>
      </c>
      <c r="C10" s="60">
        <f>(C18+C19)</f>
        <v>152591.14000000001</v>
      </c>
      <c r="D10" s="60">
        <f>$C$19</f>
        <v>50000</v>
      </c>
    </row>
    <row r="11" spans="2:4" x14ac:dyDescent="0.25">
      <c r="B11" s="58"/>
      <c r="C11" s="60"/>
      <c r="D11" s="56"/>
    </row>
    <row r="12" spans="2:4" ht="15" x14ac:dyDescent="0.3">
      <c r="B12" s="57" t="s">
        <v>33</v>
      </c>
      <c r="C12" s="59">
        <f>C4-SUM(C6:C11)</f>
        <v>-49591.140000000014</v>
      </c>
      <c r="D12" s="59">
        <f>D4-SUM(D6:D11)</f>
        <v>53000</v>
      </c>
    </row>
    <row r="13" spans="2:4" x14ac:dyDescent="0.25">
      <c r="B13" s="58"/>
      <c r="C13" s="56"/>
      <c r="D13" s="56"/>
    </row>
    <row r="14" spans="2:4" x14ac:dyDescent="0.25">
      <c r="B14" s="58" t="s">
        <v>34</v>
      </c>
      <c r="C14" s="60">
        <v>2500</v>
      </c>
      <c r="D14" s="56"/>
    </row>
    <row r="15" spans="2:4" x14ac:dyDescent="0.25">
      <c r="B15" s="58"/>
      <c r="C15" s="56"/>
      <c r="D15" s="56"/>
    </row>
    <row r="16" spans="2:4" x14ac:dyDescent="0.25">
      <c r="B16" s="58" t="s">
        <v>68</v>
      </c>
      <c r="C16" s="56"/>
      <c r="D16" s="56"/>
    </row>
    <row r="17" spans="2:4" x14ac:dyDescent="0.25">
      <c r="B17" s="58"/>
      <c r="C17" s="56"/>
      <c r="D17" s="56"/>
    </row>
    <row r="18" spans="2:4" x14ac:dyDescent="0.25">
      <c r="B18" s="58" t="s">
        <v>67</v>
      </c>
      <c r="C18" s="61">
        <f>ABS([1]Sheet1!$L$46)</f>
        <v>102591.14000000003</v>
      </c>
      <c r="D18" s="56"/>
    </row>
    <row r="19" spans="2:4" x14ac:dyDescent="0.25">
      <c r="B19" s="58" t="s">
        <v>69</v>
      </c>
      <c r="C19" s="60">
        <v>50000</v>
      </c>
      <c r="D19" s="56"/>
    </row>
  </sheetData>
  <printOptions horizontalCentered="1"/>
  <pageMargins left="0.25" right="0.25" top="1.25" bottom="0.75" header="0.3" footer="0.3"/>
  <pageSetup scale="150" orientation="portrait" r:id="rId1"/>
  <headerFooter>
    <oddHeader>&amp;C&amp;"-,Bold"&amp;12MORTGAGE PRINCIPAL HISTORY
(includes discrepancies by Litton Loan)</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D6733A2B-E225-4A7A-8EE3-9389C86DD43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112</vt:i4>
      </vt:variant>
    </vt:vector>
  </HeadingPairs>
  <TitlesOfParts>
    <vt:vector size="122" baseType="lpstr">
      <vt:lpstr>SUMMARY</vt:lpstr>
      <vt:lpstr>CityFederal-S&amp;L</vt:lpstr>
      <vt:lpstr>CityFederal-docs</vt:lpstr>
      <vt:lpstr>Aames Home Loan</vt:lpstr>
      <vt:lpstr>Aames-doc</vt:lpstr>
      <vt:lpstr>Fremont Home Loan</vt:lpstr>
      <vt:lpstr>Fremont-docs</vt:lpstr>
      <vt:lpstr>Fremont - corrected</vt:lpstr>
      <vt:lpstr>Payment-Corrections</vt:lpstr>
      <vt:lpstr>BLANK-schedule</vt:lpstr>
      <vt:lpstr>'Aames Home Loan'!Beg_Bal</vt:lpstr>
      <vt:lpstr>'BLANK-schedule'!Beg_Bal</vt:lpstr>
      <vt:lpstr>'CityFederal-S&amp;L'!Beg_Bal</vt:lpstr>
      <vt:lpstr>'Fremont - corrected'!Beg_Bal</vt:lpstr>
      <vt:lpstr>'Fremont Home Loan'!Beg_Bal</vt:lpstr>
      <vt:lpstr>'Aames Home Loan'!Cum_Int</vt:lpstr>
      <vt:lpstr>'BLANK-schedule'!Cum_Int</vt:lpstr>
      <vt:lpstr>'CityFederal-S&amp;L'!Cum_Int</vt:lpstr>
      <vt:lpstr>'Fremont - corrected'!Cum_Int</vt:lpstr>
      <vt:lpstr>'Fremont Home Loan'!Cum_Int</vt:lpstr>
      <vt:lpstr>'Aames Home Loan'!Data</vt:lpstr>
      <vt:lpstr>'BLANK-schedule'!Data</vt:lpstr>
      <vt:lpstr>'CityFederal-S&amp;L'!Data</vt:lpstr>
      <vt:lpstr>'Fremont - corrected'!Data</vt:lpstr>
      <vt:lpstr>'Fremont Home Loan'!Data</vt:lpstr>
      <vt:lpstr>'Aames Home Loan'!End_Bal</vt:lpstr>
      <vt:lpstr>'BLANK-schedule'!End_Bal</vt:lpstr>
      <vt:lpstr>'CityFederal-S&amp;L'!End_Bal</vt:lpstr>
      <vt:lpstr>'Fremont - corrected'!End_Bal</vt:lpstr>
      <vt:lpstr>'Fremont Home Loan'!End_Bal</vt:lpstr>
      <vt:lpstr>'Aames Home Loan'!Extra_Pay</vt:lpstr>
      <vt:lpstr>'BLANK-schedule'!Extra_Pay</vt:lpstr>
      <vt:lpstr>'CityFederal-S&amp;L'!Extra_Pay</vt:lpstr>
      <vt:lpstr>'Fremont - corrected'!Extra_Pay</vt:lpstr>
      <vt:lpstr>'Fremont Home Loan'!Extra_Pay</vt:lpstr>
      <vt:lpstr>'Aames Home Loan'!Full_Print</vt:lpstr>
      <vt:lpstr>'BLANK-schedule'!Full_Print</vt:lpstr>
      <vt:lpstr>'CityFederal-S&amp;L'!Full_Print</vt:lpstr>
      <vt:lpstr>'Fremont - corrected'!Full_Print</vt:lpstr>
      <vt:lpstr>'Fremont Home Loan'!Full_Print</vt:lpstr>
      <vt:lpstr>'Aames Home Loan'!Int</vt:lpstr>
      <vt:lpstr>'BLANK-schedule'!Int</vt:lpstr>
      <vt:lpstr>'CityFederal-S&amp;L'!Int</vt:lpstr>
      <vt:lpstr>'Fremont - corrected'!Int</vt:lpstr>
      <vt:lpstr>'Fremont Home Loan'!Int</vt:lpstr>
      <vt:lpstr>'Aames Home Loan'!Interest_Rate</vt:lpstr>
      <vt:lpstr>'BLANK-schedule'!Interest_Rate</vt:lpstr>
      <vt:lpstr>'CityFederal-S&amp;L'!Interest_Rate</vt:lpstr>
      <vt:lpstr>'Fremont - corrected'!Interest_Rate</vt:lpstr>
      <vt:lpstr>'Fremont Home Loan'!Interest_Rate</vt:lpstr>
      <vt:lpstr>'Aames Home Loan'!Loan_Amount</vt:lpstr>
      <vt:lpstr>'BLANK-schedule'!Loan_Amount</vt:lpstr>
      <vt:lpstr>'CityFederal-S&amp;L'!Loan_Amount</vt:lpstr>
      <vt:lpstr>'Fremont - corrected'!Loan_Amount</vt:lpstr>
      <vt:lpstr>'Fremont Home Loan'!Loan_Amount</vt:lpstr>
      <vt:lpstr>'Aames Home Loan'!Loan_Start</vt:lpstr>
      <vt:lpstr>'BLANK-schedule'!Loan_Start</vt:lpstr>
      <vt:lpstr>'CityFederal-S&amp;L'!Loan_Start</vt:lpstr>
      <vt:lpstr>'Fremont - corrected'!Loan_Start</vt:lpstr>
      <vt:lpstr>'Fremont Home Loan'!Loan_Start</vt:lpstr>
      <vt:lpstr>'Aames Home Loan'!Loan_Years</vt:lpstr>
      <vt:lpstr>'BLANK-schedule'!Loan_Years</vt:lpstr>
      <vt:lpstr>'CityFederal-S&amp;L'!Loan_Years</vt:lpstr>
      <vt:lpstr>'Fremont - corrected'!Loan_Years</vt:lpstr>
      <vt:lpstr>'Fremont Home Loan'!Loan_Years</vt:lpstr>
      <vt:lpstr>'Aames Home Loan'!Num_Pmt_Per_Year</vt:lpstr>
      <vt:lpstr>'BLANK-schedule'!Num_Pmt_Per_Year</vt:lpstr>
      <vt:lpstr>'CityFederal-S&amp;L'!Num_Pmt_Per_Year</vt:lpstr>
      <vt:lpstr>'Fremont - corrected'!Num_Pmt_Per_Year</vt:lpstr>
      <vt:lpstr>'Fremont Home Loan'!Num_Pmt_Per_Year</vt:lpstr>
      <vt:lpstr>'Aames Home Loan'!Pay_Date</vt:lpstr>
      <vt:lpstr>'BLANK-schedule'!Pay_Date</vt:lpstr>
      <vt:lpstr>'CityFederal-S&amp;L'!Pay_Date</vt:lpstr>
      <vt:lpstr>'Fremont - corrected'!Pay_Date</vt:lpstr>
      <vt:lpstr>'Fremont Home Loan'!Pay_Date</vt:lpstr>
      <vt:lpstr>'Aames Home Loan'!Pay_Num</vt:lpstr>
      <vt:lpstr>'BLANK-schedule'!Pay_Num</vt:lpstr>
      <vt:lpstr>'CityFederal-S&amp;L'!Pay_Num</vt:lpstr>
      <vt:lpstr>'Fremont - corrected'!Pay_Num</vt:lpstr>
      <vt:lpstr>'Fremont Home Loan'!Pay_Num</vt:lpstr>
      <vt:lpstr>'Aames Home Loan'!Princ</vt:lpstr>
      <vt:lpstr>'BLANK-schedule'!Princ</vt:lpstr>
      <vt:lpstr>'CityFederal-S&amp;L'!Princ</vt:lpstr>
      <vt:lpstr>'Fremont - corrected'!Princ</vt:lpstr>
      <vt:lpstr>'Fremont Home Loan'!Princ</vt:lpstr>
      <vt:lpstr>'Payment-Corrections'!Print_Area</vt:lpstr>
      <vt:lpstr>SUMMARY!Print_Area</vt:lpstr>
      <vt:lpstr>'Aames Home Loan'!Print_Titles</vt:lpstr>
      <vt:lpstr>'BLANK-schedule'!Print_Titles</vt:lpstr>
      <vt:lpstr>'CityFederal-S&amp;L'!Print_Titles</vt:lpstr>
      <vt:lpstr>'Fremont - corrected'!Print_Titles</vt:lpstr>
      <vt:lpstr>'Fremont Home Loan'!Print_Titles</vt:lpstr>
      <vt:lpstr>'Aames Home Loan'!Sched_Pay</vt:lpstr>
      <vt:lpstr>'BLANK-schedule'!Sched_Pay</vt:lpstr>
      <vt:lpstr>'CityFederal-S&amp;L'!Sched_Pay</vt:lpstr>
      <vt:lpstr>'Fremont - corrected'!Sched_Pay</vt:lpstr>
      <vt:lpstr>'Fremont Home Loan'!Sched_Pay</vt:lpstr>
      <vt:lpstr>'Aames Home Loan'!Scheduled_Extra_Payments</vt:lpstr>
      <vt:lpstr>'BLANK-schedule'!Scheduled_Extra_Payments</vt:lpstr>
      <vt:lpstr>'CityFederal-S&amp;L'!Scheduled_Extra_Payments</vt:lpstr>
      <vt:lpstr>'Fremont - corrected'!Scheduled_Extra_Payments</vt:lpstr>
      <vt:lpstr>'Fremont Home Loan'!Scheduled_Extra_Payments</vt:lpstr>
      <vt:lpstr>'Aames Home Loan'!Scheduled_Interest_Rate</vt:lpstr>
      <vt:lpstr>'BLANK-schedule'!Scheduled_Interest_Rate</vt:lpstr>
      <vt:lpstr>'CityFederal-S&amp;L'!Scheduled_Interest_Rate</vt:lpstr>
      <vt:lpstr>'Fremont - corrected'!Scheduled_Interest_Rate</vt:lpstr>
      <vt:lpstr>'Fremont Home Loan'!Scheduled_Interest_Rate</vt:lpstr>
      <vt:lpstr>'Aames Home Loan'!Scheduled_Monthly_Payment</vt:lpstr>
      <vt:lpstr>'BLANK-schedule'!Scheduled_Monthly_Payment</vt:lpstr>
      <vt:lpstr>'CityFederal-S&amp;L'!Scheduled_Monthly_Payment</vt:lpstr>
      <vt:lpstr>'Fremont - corrected'!Scheduled_Monthly_Payment</vt:lpstr>
      <vt:lpstr>'Fremont Home Loan'!Scheduled_Monthly_Payment</vt:lpstr>
      <vt:lpstr>'Aames Home Loan'!Total_Interest</vt:lpstr>
      <vt:lpstr>'BLANK-schedule'!Total_Interest</vt:lpstr>
      <vt:lpstr>'CityFederal-S&amp;L'!Total_Interest</vt:lpstr>
      <vt:lpstr>'Fremont - corrected'!Total_Interest</vt:lpstr>
      <vt:lpstr>'Fremont Home Loan'!Total_Interest</vt:lpstr>
      <vt:lpstr>'Aames Home Loan'!Total_Pay</vt:lpstr>
      <vt:lpstr>'BLANK-schedule'!Total_Pay</vt:lpstr>
      <vt:lpstr>'CityFederal-S&amp;L'!Total_Pay</vt:lpstr>
      <vt:lpstr>'Fremont - corrected'!Total_Pay</vt:lpstr>
      <vt:lpstr>'Fremont Home Loan'!Total_Pay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Loan amortization</dc:title>
  <dc:creator>Owner</dc:creator>
  <cp:lastModifiedBy>Owner</cp:lastModifiedBy>
  <cp:lastPrinted>2014-11-15T22:42:19Z</cp:lastPrinted>
  <dcterms:created xsi:type="dcterms:W3CDTF">2014-11-12T00:07:06Z</dcterms:created>
  <dcterms:modified xsi:type="dcterms:W3CDTF">2015-02-01T18:31:41Z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TC100738819990</vt:lpwstr>
  </property>
</Properties>
</file>